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7428" windowHeight="3372"/>
  </bookViews>
  <sheets>
    <sheet name="Acolhimento" sheetId="1" r:id="rId1"/>
    <sheet name="Dados e resultados" sheetId="2" r:id="rId2"/>
    <sheet name="Percentis método" sheetId="3" r:id="rId3"/>
  </sheets>
  <definedNames>
    <definedName name="_xlnm._FilterDatabase" localSheetId="1" hidden="1">'Dados e resultados'!#REF!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5" i="2"/>
  <c r="I5" i="2" l="1"/>
  <c r="I9" i="2" l="1"/>
  <c r="F21" i="2"/>
  <c r="I6" i="2"/>
  <c r="G21" i="2" l="1"/>
  <c r="F5" i="2"/>
  <c r="G5" i="2" s="1"/>
  <c r="F19" i="2"/>
  <c r="G19" i="2" s="1"/>
  <c r="F15" i="2"/>
  <c r="G15" i="2" s="1"/>
  <c r="F11" i="2"/>
  <c r="G11" i="2" s="1"/>
  <c r="F7" i="2"/>
  <c r="G7" i="2" s="1"/>
  <c r="F17" i="2"/>
  <c r="G17" i="2" s="1"/>
  <c r="F13" i="2"/>
  <c r="G13" i="2" s="1"/>
  <c r="F9" i="2"/>
  <c r="G9" i="2" s="1"/>
  <c r="F6" i="2"/>
  <c r="G6" i="2" s="1"/>
  <c r="F20" i="2"/>
  <c r="G20" i="2" s="1"/>
  <c r="F18" i="2"/>
  <c r="G18" i="2" s="1"/>
  <c r="F16" i="2"/>
  <c r="G16" i="2" s="1"/>
  <c r="F14" i="2"/>
  <c r="G14" i="2" s="1"/>
  <c r="F12" i="2"/>
  <c r="G12" i="2" s="1"/>
  <c r="F10" i="2"/>
  <c r="G10" i="2" s="1"/>
  <c r="F8" i="2"/>
  <c r="G8" i="2" s="1"/>
  <c r="I7" i="2" l="1"/>
</calcChain>
</file>

<file path=xl/sharedStrings.xml><?xml version="1.0" encoding="utf-8"?>
<sst xmlns="http://schemas.openxmlformats.org/spreadsheetml/2006/main" count="17" uniqueCount="17">
  <si>
    <t>Rui Assis</t>
  </si>
  <si>
    <t xml:space="preserve">Células a azul para dados, verde claro para cálculos intermédios e amarelo para resultados </t>
  </si>
  <si>
    <t>Percentil =</t>
  </si>
  <si>
    <t>rassis@rassis.com</t>
  </si>
  <si>
    <t>http://www.rassis.com</t>
  </si>
  <si>
    <t>http://en.wikipedia.org/wiki/Percentile#Nearest_rank</t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</si>
  <si>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</si>
  <si>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rPr>
        <i/>
        <sz val="10"/>
        <rFont val="Symbol"/>
        <family val="1"/>
        <charset val="2"/>
      </rPr>
      <t>n</t>
    </r>
    <r>
      <rPr>
        <sz val="10"/>
        <rFont val="Arial"/>
        <family val="2"/>
      </rPr>
      <t xml:space="preserve"> =</t>
    </r>
  </si>
  <si>
    <t>EXCEL =</t>
  </si>
  <si>
    <t>Observações</t>
  </si>
  <si>
    <r>
      <t>p</t>
    </r>
    <r>
      <rPr>
        <i/>
        <vertAlign val="subscript"/>
        <sz val="10"/>
        <rFont val="Arial"/>
        <family val="2"/>
      </rPr>
      <t>n</t>
    </r>
  </si>
  <si>
    <t>Observações ordenadas</t>
  </si>
  <si>
    <t>n</t>
  </si>
  <si>
    <t>Auxiliar</t>
  </si>
  <si>
    <t>Estatística Aplicada</t>
  </si>
  <si>
    <t>Método de cálculo de percentis</t>
  </si>
  <si>
    <t>(muito semelhante ao usado no MS-EXCEL)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</si>
</sst>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i/>
      <vertAlign val="subscript"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color indexed="9"/>
      <name val="Times New Roman"/>
      <family val="1"/>
    </font>
    <font>
      <b/>
      <sz val="16"/>
      <color indexed="12"/>
      <name val="Times New Roman"/>
      <family val="1"/>
    </font>
    <font>
      <sz val="12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/>
    <xf numFmtId="0" fontId="4" fillId="3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4" borderId="0" xfId="0" applyFont="1" applyFill="1" applyBorder="1" applyAlignment="1" applyProtection="1">
      <alignment horizontal="center"/>
      <protection hidden="1"/>
    </xf>
    <xf numFmtId="0" fontId="11" fillId="5" borderId="0" xfId="0" applyNumberFormat="1" applyFont="1" applyFill="1" applyBorder="1" applyAlignment="1" applyProtection="1">
      <alignment horizontal="center"/>
    </xf>
    <xf numFmtId="0" fontId="11" fillId="6" borderId="0" xfId="0" applyFont="1" applyFill="1" applyAlignment="1" applyProtection="1">
      <alignment horizontal="center"/>
      <protection locked="0"/>
    </xf>
    <xf numFmtId="0" fontId="12" fillId="2" borderId="0" xfId="1" applyFont="1" applyFill="1" applyAlignment="1" applyProtection="1">
      <alignment horizontal="center"/>
    </xf>
    <xf numFmtId="0" fontId="1" fillId="2" borderId="0" xfId="0" applyFont="1" applyFill="1" applyProtection="1"/>
    <xf numFmtId="0" fontId="0" fillId="7" borderId="0" xfId="0" applyFill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10" fillId="7" borderId="0" xfId="1" applyFill="1" applyAlignment="1" applyProtection="1"/>
    <xf numFmtId="0" fontId="1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18" fillId="3" borderId="0" xfId="0" quotePrefix="1" applyFont="1" applyFill="1" applyAlignment="1" applyProtection="1">
      <alignment horizontal="center"/>
    </xf>
    <xf numFmtId="0" fontId="2" fillId="2" borderId="0" xfId="0" quotePrefix="1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7" fillId="2" borderId="0" xfId="0" applyNumberFormat="1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830580</xdr:colOff>
          <xdr:row>9</xdr:row>
          <xdr:rowOff>152400</xdr:rowOff>
        </xdr:from>
        <xdr:to>
          <xdr:col>8</xdr:col>
          <xdr:colOff>830580</xdr:colOff>
          <xdr:row>12</xdr:row>
          <xdr:rowOff>38100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114300</xdr:rowOff>
        </xdr:from>
        <xdr:to>
          <xdr:col>9</xdr:col>
          <xdr:colOff>289560</xdr:colOff>
          <xdr:row>15</xdr:row>
          <xdr:rowOff>0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320675</xdr:colOff>
      <xdr:row>16</xdr:row>
      <xdr:rowOff>28576</xdr:rowOff>
    </xdr:from>
    <xdr:to>
      <xdr:col>9</xdr:col>
      <xdr:colOff>819150</xdr:colOff>
      <xdr:row>21</xdr:row>
      <xdr:rowOff>0</xdr:rowOff>
    </xdr:to>
    <xdr:sp macro="" textlink="">
      <xdr:nvSpPr>
        <xdr:cNvPr id="8" name="Rounded Rectangular Callout 7"/>
        <xdr:cNvSpPr/>
      </xdr:nvSpPr>
      <xdr:spPr>
        <a:xfrm>
          <a:off x="6410325" y="2701926"/>
          <a:ext cx="2238375" cy="796924"/>
        </a:xfrm>
        <a:prstGeom prst="wedgeRoundRectCallout">
          <a:avLst>
            <a:gd name="adj1" fmla="val 25638"/>
            <a:gd name="adj2" fmla="val 380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900"/>
            <a:t>Premir a tecla de função F9 para alterar o percentil.</a:t>
          </a:r>
        </a:p>
        <a:p>
          <a:pPr algn="l"/>
          <a:r>
            <a:rPr lang="pt-PT" sz="900"/>
            <a:t>Notar que as células I7 e I9 devolvem</a:t>
          </a:r>
          <a:r>
            <a:rPr lang="pt-PT" sz="900" baseline="0"/>
            <a:t> res</a:t>
          </a:r>
          <a:r>
            <a:rPr lang="pt-PT" sz="900"/>
            <a:t>ultados iguais ou muito próximos.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179916</xdr:colOff>
      <xdr:row>0</xdr:row>
      <xdr:rowOff>52917</xdr:rowOff>
    </xdr:from>
    <xdr:to>
      <xdr:col>9</xdr:col>
      <xdr:colOff>84666</xdr:colOff>
      <xdr:row>36</xdr:row>
      <xdr:rowOff>18144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9" y="52917"/>
          <a:ext cx="4815417" cy="5680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n.wikipedia.org/wiki/Percent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130" zoomScaleNormal="130" workbookViewId="0"/>
  </sheetViews>
  <sheetFormatPr defaultColWidth="9.109375" defaultRowHeight="13.2" x14ac:dyDescent="0.25"/>
  <cols>
    <col min="1" max="1" width="34.77734375" style="1" customWidth="1"/>
    <col min="2" max="13" width="12.6640625" style="1" customWidth="1"/>
    <col min="14" max="16384" width="9.109375" style="1"/>
  </cols>
  <sheetData>
    <row r="1" spans="1:13" customFormat="1" ht="18" customHeight="1" x14ac:dyDescent="0.25">
      <c r="A1" s="22"/>
      <c r="B1" s="12"/>
      <c r="C1" s="12"/>
      <c r="D1" s="12"/>
      <c r="E1" s="12"/>
      <c r="F1" s="12"/>
      <c r="G1" s="12"/>
      <c r="H1" s="22"/>
      <c r="I1" s="12"/>
      <c r="J1" s="12"/>
      <c r="K1" s="12"/>
      <c r="L1" s="12"/>
      <c r="M1" s="12"/>
    </row>
    <row r="2" spans="1:13" customFormat="1" ht="1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customFormat="1" ht="18" customHeight="1" x14ac:dyDescent="0.25">
      <c r="A3" s="12"/>
      <c r="B3" s="12"/>
      <c r="C3" s="23"/>
      <c r="D3" s="23"/>
      <c r="E3" s="23"/>
      <c r="F3" s="23"/>
      <c r="G3" s="23"/>
      <c r="H3" s="12"/>
      <c r="I3" s="12"/>
      <c r="J3" s="12"/>
      <c r="K3" s="12"/>
      <c r="L3" s="12"/>
      <c r="M3" s="12"/>
    </row>
    <row r="4" spans="1:13" customFormat="1" ht="24" customHeight="1" x14ac:dyDescent="0.4">
      <c r="A4" s="12"/>
      <c r="B4" s="12"/>
      <c r="C4" s="23"/>
      <c r="D4" s="23"/>
      <c r="E4" s="2" t="s">
        <v>14</v>
      </c>
      <c r="F4" s="23"/>
      <c r="G4" s="23"/>
      <c r="H4" s="12"/>
      <c r="I4" s="12"/>
      <c r="J4" s="12"/>
      <c r="K4" s="12"/>
      <c r="L4" s="12"/>
      <c r="M4" s="12"/>
    </row>
    <row r="5" spans="1:13" customFormat="1" ht="18" customHeight="1" x14ac:dyDescent="0.4">
      <c r="A5" s="12"/>
      <c r="B5" s="12"/>
      <c r="C5" s="23"/>
      <c r="D5" s="23"/>
      <c r="E5" s="23"/>
      <c r="F5" s="23"/>
      <c r="G5" s="24"/>
      <c r="H5" s="12"/>
      <c r="I5" s="12"/>
      <c r="J5" s="12"/>
      <c r="K5" s="12"/>
      <c r="L5" s="12"/>
      <c r="M5" s="12"/>
    </row>
    <row r="6" spans="1:13" customFormat="1" ht="18" customHeight="1" x14ac:dyDescent="0.3">
      <c r="A6" s="12"/>
      <c r="B6" s="12"/>
      <c r="C6" s="12"/>
      <c r="D6" s="12"/>
      <c r="E6" s="12"/>
      <c r="F6" s="12"/>
      <c r="G6" s="25"/>
      <c r="H6" s="12"/>
      <c r="I6" s="12"/>
      <c r="J6" s="12"/>
      <c r="K6" s="12"/>
      <c r="L6" s="12"/>
      <c r="M6" s="12"/>
    </row>
    <row r="7" spans="1:13" customFormat="1" ht="18" customHeight="1" x14ac:dyDescent="0.4">
      <c r="A7" s="12"/>
      <c r="B7" s="12"/>
      <c r="C7" s="12"/>
      <c r="D7" s="12"/>
      <c r="E7" s="26" t="s">
        <v>0</v>
      </c>
      <c r="F7" s="27"/>
      <c r="G7" s="25"/>
      <c r="H7" s="12"/>
      <c r="I7" s="12"/>
      <c r="J7" s="12"/>
      <c r="K7" s="12"/>
      <c r="L7" s="12"/>
      <c r="M7" s="12"/>
    </row>
    <row r="8" spans="1:13" customFormat="1" ht="18" customHeight="1" x14ac:dyDescent="0.3">
      <c r="A8" s="12"/>
      <c r="B8" s="12"/>
      <c r="C8" s="12"/>
      <c r="D8" s="12"/>
      <c r="E8" s="28">
        <v>2011</v>
      </c>
      <c r="F8" s="12"/>
      <c r="G8" s="25"/>
      <c r="H8" s="12"/>
      <c r="I8" s="12"/>
      <c r="J8" s="12"/>
      <c r="K8" s="12"/>
      <c r="L8" s="12"/>
      <c r="M8" s="12"/>
    </row>
    <row r="9" spans="1:13" customFormat="1" ht="18" customHeight="1" x14ac:dyDescent="0.3">
      <c r="A9" s="12"/>
      <c r="B9" s="12"/>
      <c r="C9" s="12"/>
      <c r="D9" s="12"/>
      <c r="E9" s="11" t="s">
        <v>3</v>
      </c>
      <c r="F9" s="3"/>
      <c r="G9" s="25"/>
      <c r="H9" s="12"/>
      <c r="I9" s="12"/>
      <c r="J9" s="12"/>
      <c r="K9" s="12"/>
      <c r="L9" s="12"/>
      <c r="M9" s="12"/>
    </row>
    <row r="10" spans="1:13" customFormat="1" ht="18" customHeight="1" x14ac:dyDescent="0.3">
      <c r="A10" s="12"/>
      <c r="B10" s="12"/>
      <c r="C10" s="12"/>
      <c r="D10" s="12"/>
      <c r="E10" s="11" t="s">
        <v>4</v>
      </c>
      <c r="F10" s="12"/>
      <c r="G10" s="25"/>
      <c r="H10" s="12"/>
      <c r="I10" s="12"/>
      <c r="J10" s="12"/>
      <c r="K10" s="12"/>
      <c r="L10" s="12"/>
      <c r="M10" s="12"/>
    </row>
    <row r="11" spans="1:13" ht="18" customHeight="1" x14ac:dyDescent="0.3">
      <c r="A11" s="12"/>
      <c r="B11" s="12"/>
      <c r="C11" s="12"/>
      <c r="D11" s="12"/>
      <c r="E11" s="4"/>
      <c r="F11" s="12"/>
      <c r="G11" s="12"/>
      <c r="H11" s="12"/>
      <c r="I11" s="12"/>
      <c r="J11" s="12"/>
      <c r="K11" s="12"/>
      <c r="L11" s="12"/>
    </row>
    <row r="12" spans="1:13" ht="18" customHeight="1" x14ac:dyDescent="0.35">
      <c r="A12" s="12"/>
      <c r="B12" s="12"/>
      <c r="C12" s="12"/>
      <c r="D12" s="12"/>
      <c r="E12" s="29" t="s">
        <v>15</v>
      </c>
      <c r="F12" s="12"/>
      <c r="G12" s="12"/>
      <c r="H12" s="12"/>
      <c r="I12" s="12"/>
      <c r="J12" s="12"/>
      <c r="K12" s="12"/>
      <c r="L12" s="12"/>
    </row>
    <row r="13" spans="1:13" ht="18" customHeight="1" x14ac:dyDescent="0.3">
      <c r="A13" s="12"/>
      <c r="B13" s="12"/>
      <c r="C13" s="12"/>
      <c r="D13" s="12"/>
      <c r="E13" s="32" t="s">
        <v>16</v>
      </c>
      <c r="F13" s="12"/>
      <c r="G13" s="12"/>
      <c r="H13" s="12"/>
      <c r="I13" s="12"/>
      <c r="J13" s="12"/>
      <c r="K13" s="12"/>
      <c r="L13" s="12"/>
    </row>
    <row r="14" spans="1:13" ht="18" customHeight="1" x14ac:dyDescent="0.25">
      <c r="A14" s="12"/>
      <c r="B14" s="12"/>
      <c r="C14" s="12"/>
      <c r="D14" s="12"/>
      <c r="F14" s="12"/>
      <c r="G14" s="12"/>
      <c r="H14" s="12"/>
      <c r="I14" s="12"/>
      <c r="J14" s="12"/>
      <c r="K14" s="12"/>
      <c r="L14" s="12"/>
    </row>
    <row r="15" spans="1:13" ht="18" customHeight="1" x14ac:dyDescent="0.3">
      <c r="A15" s="12"/>
      <c r="B15" s="12"/>
      <c r="C15" s="12"/>
      <c r="D15" s="12"/>
      <c r="E15" s="30" t="s">
        <v>1</v>
      </c>
      <c r="F15" s="12"/>
      <c r="G15" s="12"/>
      <c r="H15" s="12"/>
      <c r="I15" s="12"/>
      <c r="J15" s="12"/>
      <c r="K15" s="12"/>
      <c r="L15" s="12"/>
    </row>
    <row r="16" spans="1:13" ht="18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8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8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8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8" customHeight="1" x14ac:dyDescent="0.25">
      <c r="A20" s="12"/>
      <c r="B20" s="12"/>
      <c r="C20" s="12"/>
      <c r="D20" s="12"/>
      <c r="E20" s="12"/>
      <c r="F20" s="12"/>
      <c r="G20" s="31"/>
      <c r="H20" s="12"/>
      <c r="I20" s="12"/>
      <c r="J20" s="12"/>
      <c r="K20" s="12"/>
      <c r="L20" s="12"/>
    </row>
    <row r="21" spans="1:12" ht="18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phoneticPr fontId="9" type="noConversion"/>
  <hyperlinks>
    <hyperlink ref="E9" r:id="rId1"/>
    <hyperlink ref="E10" r:id="rId2"/>
  </hyperlinks>
  <printOptions gridLinesSet="0"/>
  <pageMargins left="0.5" right="0.25" top="0.75" bottom="0.5" header="0.5" footer="0.5"/>
  <pageSetup orientation="portrait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1"/>
  <sheetViews>
    <sheetView zoomScale="120" zoomScaleNormal="120" workbookViewId="0"/>
  </sheetViews>
  <sheetFormatPr defaultColWidth="9.109375" defaultRowHeight="13.2" x14ac:dyDescent="0.25"/>
  <cols>
    <col min="1" max="15" width="12.6640625" style="6" customWidth="1"/>
    <col min="16" max="16" width="12.109375" style="6" customWidth="1"/>
    <col min="17" max="16384" width="9.109375" style="6"/>
  </cols>
  <sheetData>
    <row r="2" spans="1:11" x14ac:dyDescent="0.25">
      <c r="C2" s="33"/>
      <c r="D2" s="33"/>
      <c r="E2" s="33"/>
      <c r="F2" s="33"/>
      <c r="G2" s="33"/>
      <c r="I2" s="5"/>
      <c r="J2" s="5"/>
    </row>
    <row r="3" spans="1:11" x14ac:dyDescent="0.25">
      <c r="A3" s="7"/>
      <c r="B3" s="7"/>
      <c r="D3" s="34" t="s">
        <v>11</v>
      </c>
      <c r="K3" s="7"/>
    </row>
    <row r="4" spans="1:11" ht="15.6" x14ac:dyDescent="0.35">
      <c r="A4" s="7"/>
      <c r="B4" s="7"/>
      <c r="C4" s="19" t="s">
        <v>9</v>
      </c>
      <c r="D4" s="35"/>
      <c r="E4" s="18" t="s">
        <v>10</v>
      </c>
      <c r="F4" s="21" t="s">
        <v>13</v>
      </c>
      <c r="G4" s="20" t="s">
        <v>12</v>
      </c>
      <c r="K4" s="7"/>
    </row>
    <row r="5" spans="1:11" x14ac:dyDescent="0.25">
      <c r="B5" s="6">
        <v>1</v>
      </c>
      <c r="C5" s="10">
        <v>32.200000000000003</v>
      </c>
      <c r="D5" s="9">
        <f>SMALL(C:C,B5)</f>
        <v>20.6</v>
      </c>
      <c r="E5" s="9">
        <f>100/COUNT(C:C)*(B5-1/2)</f>
        <v>2.9411764705882355</v>
      </c>
      <c r="F5" s="9">
        <f ca="1">IF($I$5&lt;E5,1,IF(AND(E5&lt;=$I$5,E6&gt;$I$5),1,0))</f>
        <v>0</v>
      </c>
      <c r="G5" s="9" t="str">
        <f t="shared" ref="G5:G20" ca="1" si="0">IF(F5=1,D5+($I$6-B5)*(D6-D5)/(B6-B5),"-")</f>
        <v>-</v>
      </c>
      <c r="H5" s="17" t="s">
        <v>2</v>
      </c>
      <c r="I5" s="10">
        <f ca="1">ROUND(RAND()*100,0)</f>
        <v>34</v>
      </c>
    </row>
    <row r="6" spans="1:11" x14ac:dyDescent="0.25">
      <c r="B6" s="6">
        <v>2</v>
      </c>
      <c r="C6" s="10">
        <v>29.5</v>
      </c>
      <c r="D6" s="9">
        <f t="shared" ref="D6:D21" si="1">SMALL(C:C,B6)</f>
        <v>23.2</v>
      </c>
      <c r="E6" s="9">
        <f t="shared" ref="E6:E21" si="2">100/COUNT(C:C)*(B6-1/2)</f>
        <v>8.8235294117647065</v>
      </c>
      <c r="F6" s="9">
        <f t="shared" ref="F6:F20" ca="1" si="3">IF(AND(E6&lt;=$I$5,E7&gt;$I$5),1,0)</f>
        <v>0</v>
      </c>
      <c r="G6" s="9" t="str">
        <f t="shared" ca="1" si="0"/>
        <v>-</v>
      </c>
      <c r="H6" s="17" t="s">
        <v>6</v>
      </c>
      <c r="I6" s="9">
        <f ca="1">I5/100*(COUNT(C:C)-1)+1</f>
        <v>6.44</v>
      </c>
    </row>
    <row r="7" spans="1:11" x14ac:dyDescent="0.25">
      <c r="B7" s="6">
        <v>3</v>
      </c>
      <c r="C7" s="10">
        <v>29.9</v>
      </c>
      <c r="D7" s="9">
        <f t="shared" si="1"/>
        <v>28.6</v>
      </c>
      <c r="E7" s="9">
        <f t="shared" si="2"/>
        <v>14.705882352941178</v>
      </c>
      <c r="F7" s="9">
        <f t="shared" ca="1" si="3"/>
        <v>0</v>
      </c>
      <c r="G7" s="9" t="str">
        <f t="shared" ca="1" si="0"/>
        <v>-</v>
      </c>
      <c r="H7" s="17" t="s">
        <v>7</v>
      </c>
      <c r="I7" s="8">
        <f ca="1">ROUND(SUM(G:G),2)</f>
        <v>29.68</v>
      </c>
    </row>
    <row r="8" spans="1:11" x14ac:dyDescent="0.25">
      <c r="A8" s="7"/>
      <c r="B8" s="7">
        <v>4</v>
      </c>
      <c r="C8" s="10">
        <v>32.4</v>
      </c>
      <c r="D8" s="9">
        <f t="shared" si="1"/>
        <v>28.6</v>
      </c>
      <c r="E8" s="9">
        <f t="shared" si="2"/>
        <v>20.588235294117649</v>
      </c>
      <c r="F8" s="9">
        <f t="shared" ca="1" si="3"/>
        <v>0</v>
      </c>
      <c r="G8" s="9" t="str">
        <f t="shared" ca="1" si="0"/>
        <v>-</v>
      </c>
      <c r="K8" s="7"/>
    </row>
    <row r="9" spans="1:11" x14ac:dyDescent="0.25">
      <c r="A9" s="7"/>
      <c r="B9" s="7">
        <v>5</v>
      </c>
      <c r="C9" s="10">
        <v>30.5</v>
      </c>
      <c r="D9" s="9">
        <f t="shared" si="1"/>
        <v>29.4</v>
      </c>
      <c r="E9" s="9">
        <f t="shared" si="2"/>
        <v>26.47058823529412</v>
      </c>
      <c r="F9" s="9">
        <f t="shared" ca="1" si="3"/>
        <v>0</v>
      </c>
      <c r="G9" s="9" t="str">
        <f t="shared" ca="1" si="0"/>
        <v>-</v>
      </c>
      <c r="H9" s="17" t="s">
        <v>8</v>
      </c>
      <c r="I9" s="8">
        <f ca="1">ROUND(PERCENTILE(C5:C21,I5/100),2)</f>
        <v>29.68</v>
      </c>
      <c r="K9" s="7"/>
    </row>
    <row r="10" spans="1:11" x14ac:dyDescent="0.25">
      <c r="B10" s="6">
        <v>6</v>
      </c>
      <c r="C10" s="10">
        <v>30.1</v>
      </c>
      <c r="D10" s="9">
        <f t="shared" si="1"/>
        <v>29.5</v>
      </c>
      <c r="E10" s="9">
        <f t="shared" si="2"/>
        <v>32.352941176470594</v>
      </c>
      <c r="F10" s="9">
        <f t="shared" ca="1" si="3"/>
        <v>1</v>
      </c>
      <c r="G10" s="9">
        <f t="shared" ca="1" si="0"/>
        <v>29.675999999999998</v>
      </c>
    </row>
    <row r="11" spans="1:11" x14ac:dyDescent="0.25">
      <c r="B11" s="6">
        <v>7</v>
      </c>
      <c r="C11" s="10">
        <v>32.1</v>
      </c>
      <c r="D11" s="9">
        <f t="shared" si="1"/>
        <v>29.9</v>
      </c>
      <c r="E11" s="9">
        <f t="shared" si="2"/>
        <v>38.235294117647058</v>
      </c>
      <c r="F11" s="9">
        <f t="shared" ca="1" si="3"/>
        <v>0</v>
      </c>
      <c r="G11" s="9" t="str">
        <f t="shared" ca="1" si="0"/>
        <v>-</v>
      </c>
    </row>
    <row r="12" spans="1:11" x14ac:dyDescent="0.25">
      <c r="B12" s="6">
        <v>8</v>
      </c>
      <c r="C12" s="10">
        <v>35.200000000000003</v>
      </c>
      <c r="D12" s="9">
        <f t="shared" si="1"/>
        <v>30.1</v>
      </c>
      <c r="E12" s="9">
        <f t="shared" si="2"/>
        <v>44.117647058823536</v>
      </c>
      <c r="F12" s="9">
        <f t="shared" ca="1" si="3"/>
        <v>0</v>
      </c>
      <c r="G12" s="9" t="str">
        <f t="shared" ca="1" si="0"/>
        <v>-</v>
      </c>
    </row>
    <row r="13" spans="1:11" x14ac:dyDescent="0.25">
      <c r="B13" s="6">
        <v>9</v>
      </c>
      <c r="C13" s="10">
        <v>23.2</v>
      </c>
      <c r="D13" s="9">
        <f t="shared" si="1"/>
        <v>30.5</v>
      </c>
      <c r="E13" s="9">
        <f t="shared" si="2"/>
        <v>50</v>
      </c>
      <c r="F13" s="9">
        <f t="shared" ca="1" si="3"/>
        <v>0</v>
      </c>
      <c r="G13" s="9" t="str">
        <f t="shared" ca="1" si="0"/>
        <v>-</v>
      </c>
    </row>
    <row r="14" spans="1:11" x14ac:dyDescent="0.25">
      <c r="B14" s="6">
        <v>10</v>
      </c>
      <c r="C14" s="10">
        <v>20.6</v>
      </c>
      <c r="D14" s="9">
        <f t="shared" si="1"/>
        <v>30.5</v>
      </c>
      <c r="E14" s="9">
        <f t="shared" si="2"/>
        <v>55.882352941176478</v>
      </c>
      <c r="F14" s="9">
        <f t="shared" ca="1" si="3"/>
        <v>0</v>
      </c>
      <c r="G14" s="9" t="str">
        <f t="shared" ca="1" si="0"/>
        <v>-</v>
      </c>
    </row>
    <row r="15" spans="1:11" x14ac:dyDescent="0.25">
      <c r="B15" s="6">
        <v>11</v>
      </c>
      <c r="C15" s="10">
        <v>28.6</v>
      </c>
      <c r="D15" s="9">
        <f t="shared" si="1"/>
        <v>32.1</v>
      </c>
      <c r="E15" s="9">
        <f t="shared" si="2"/>
        <v>61.764705882352942</v>
      </c>
      <c r="F15" s="9">
        <f t="shared" ca="1" si="3"/>
        <v>0</v>
      </c>
      <c r="G15" s="9" t="str">
        <f t="shared" ca="1" si="0"/>
        <v>-</v>
      </c>
    </row>
    <row r="16" spans="1:11" x14ac:dyDescent="0.25">
      <c r="B16" s="6">
        <v>12</v>
      </c>
      <c r="C16" s="10">
        <v>30.5</v>
      </c>
      <c r="D16" s="9">
        <f t="shared" si="1"/>
        <v>32.200000000000003</v>
      </c>
      <c r="E16" s="9">
        <f t="shared" si="2"/>
        <v>67.64705882352942</v>
      </c>
      <c r="F16" s="9">
        <f t="shared" ca="1" si="3"/>
        <v>0</v>
      </c>
      <c r="G16" s="9" t="str">
        <f t="shared" ca="1" si="0"/>
        <v>-</v>
      </c>
    </row>
    <row r="17" spans="2:7" x14ac:dyDescent="0.25">
      <c r="B17" s="6">
        <v>13</v>
      </c>
      <c r="C17" s="10">
        <v>38</v>
      </c>
      <c r="D17" s="9">
        <f t="shared" si="1"/>
        <v>32.4</v>
      </c>
      <c r="E17" s="9">
        <f t="shared" si="2"/>
        <v>73.529411764705884</v>
      </c>
      <c r="F17" s="9">
        <f t="shared" ca="1" si="3"/>
        <v>0</v>
      </c>
      <c r="G17" s="9" t="str">
        <f t="shared" ca="1" si="0"/>
        <v>-</v>
      </c>
    </row>
    <row r="18" spans="2:7" x14ac:dyDescent="0.25">
      <c r="B18" s="6">
        <v>14</v>
      </c>
      <c r="C18" s="10">
        <v>33</v>
      </c>
      <c r="D18" s="9">
        <f t="shared" si="1"/>
        <v>33</v>
      </c>
      <c r="E18" s="9">
        <f t="shared" si="2"/>
        <v>79.411764705882362</v>
      </c>
      <c r="F18" s="9">
        <f t="shared" ca="1" si="3"/>
        <v>0</v>
      </c>
      <c r="G18" s="9" t="str">
        <f t="shared" ca="1" si="0"/>
        <v>-</v>
      </c>
    </row>
    <row r="19" spans="2:7" x14ac:dyDescent="0.25">
      <c r="B19" s="6">
        <v>15</v>
      </c>
      <c r="C19" s="10">
        <v>29.4</v>
      </c>
      <c r="D19" s="9">
        <f t="shared" si="1"/>
        <v>35.200000000000003</v>
      </c>
      <c r="E19" s="9">
        <f t="shared" si="2"/>
        <v>85.294117647058826</v>
      </c>
      <c r="F19" s="9">
        <f t="shared" ca="1" si="3"/>
        <v>0</v>
      </c>
      <c r="G19" s="9" t="str">
        <f t="shared" ca="1" si="0"/>
        <v>-</v>
      </c>
    </row>
    <row r="20" spans="2:7" x14ac:dyDescent="0.25">
      <c r="B20" s="6">
        <v>16</v>
      </c>
      <c r="C20" s="10">
        <v>37.1</v>
      </c>
      <c r="D20" s="9">
        <f t="shared" si="1"/>
        <v>37.1</v>
      </c>
      <c r="E20" s="9">
        <f t="shared" si="2"/>
        <v>91.176470588235304</v>
      </c>
      <c r="F20" s="9">
        <f t="shared" ca="1" si="3"/>
        <v>0</v>
      </c>
      <c r="G20" s="9" t="str">
        <f t="shared" ca="1" si="0"/>
        <v>-</v>
      </c>
    </row>
    <row r="21" spans="2:7" x14ac:dyDescent="0.25">
      <c r="B21" s="6">
        <v>17</v>
      </c>
      <c r="C21" s="10">
        <v>28.6</v>
      </c>
      <c r="D21" s="9">
        <f t="shared" si="1"/>
        <v>38</v>
      </c>
      <c r="E21" s="9">
        <f t="shared" si="2"/>
        <v>97.058823529411768</v>
      </c>
      <c r="F21" s="9">
        <f ca="1">IF($I$5&gt;E21,1,IF(AND(E21&lt;=$I$5,E22&gt;$I$5),1,0))</f>
        <v>0</v>
      </c>
      <c r="G21" s="9" t="str">
        <f ca="1">IF(F21=1,D21+($I$6-B21)*(D22-D21)/(B22-B21),"-")</f>
        <v>-</v>
      </c>
    </row>
  </sheetData>
  <mergeCells count="1">
    <mergeCell ref="D3:D4"/>
  </mergeCells>
  <phoneticPr fontId="9" type="noConversion"/>
  <printOptions gridLines="1" gridLinesSet="0"/>
  <pageMargins left="0.75" right="0.75" top="1" bottom="1" header="0.5" footer="0.5"/>
  <pageSetup orientation="portrait" horizontalDpi="204" verticalDpi="196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103" r:id="rId4">
          <objectPr defaultSize="0" autoPict="0" r:id="rId5">
            <anchor moveWithCells="1" sizeWithCells="1">
              <from>
                <xdr:col>7</xdr:col>
                <xdr:colOff>830580</xdr:colOff>
                <xdr:row>9</xdr:row>
                <xdr:rowOff>152400</xdr:rowOff>
              </from>
              <to>
                <xdr:col>8</xdr:col>
                <xdr:colOff>830580</xdr:colOff>
                <xdr:row>12</xdr:row>
                <xdr:rowOff>38100</xdr:rowOff>
              </to>
            </anchor>
          </objectPr>
        </oleObject>
      </mc:Choice>
      <mc:Fallback>
        <oleObject progId="Equation.3" shapeId="1103" r:id="rId4"/>
      </mc:Fallback>
    </mc:AlternateContent>
    <mc:AlternateContent xmlns:mc="http://schemas.openxmlformats.org/markup-compatibility/2006">
      <mc:Choice Requires="x14">
        <oleObject progId="Equation.3" shapeId="1104" r:id="rId6">
          <objectPr defaultSize="0" autoPict="0" r:id="rId7">
            <anchor moveWithCells="1" sizeWithCells="1">
              <from>
                <xdr:col>8</xdr:col>
                <xdr:colOff>0</xdr:colOff>
                <xdr:row>12</xdr:row>
                <xdr:rowOff>114300</xdr:rowOff>
              </from>
              <to>
                <xdr:col>9</xdr:col>
                <xdr:colOff>289560</xdr:colOff>
                <xdr:row>15</xdr:row>
                <xdr:rowOff>0</xdr:rowOff>
              </to>
            </anchor>
          </objectPr>
        </oleObject>
      </mc:Choice>
      <mc:Fallback>
        <oleObject progId="Equation.3" shapeId="110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0:N17"/>
  <sheetViews>
    <sheetView zoomScale="90" zoomScaleNormal="90" workbookViewId="0"/>
  </sheetViews>
  <sheetFormatPr defaultColWidth="9.109375" defaultRowHeight="13.2" x14ac:dyDescent="0.25"/>
  <cols>
    <col min="1" max="16384" width="9.109375" style="13"/>
  </cols>
  <sheetData>
    <row r="10" spans="12:14" x14ac:dyDescent="0.25">
      <c r="L10" s="16" t="s">
        <v>5</v>
      </c>
    </row>
    <row r="12" spans="12:14" x14ac:dyDescent="0.25">
      <c r="N12" s="14"/>
    </row>
    <row r="17" spans="13:13" x14ac:dyDescent="0.25">
      <c r="M17" s="15"/>
    </row>
  </sheetData>
  <hyperlinks>
    <hyperlink ref="L10" r:id="rId1" location="Nearest_rank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Dados e resultados</vt:lpstr>
      <vt:lpstr>Percentis método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1997-05-11T14:40:05Z</dcterms:created>
  <dcterms:modified xsi:type="dcterms:W3CDTF">2012-07-24T20:11:12Z</dcterms:modified>
</cp:coreProperties>
</file>