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92" windowWidth="11340" windowHeight="6228"/>
  </bookViews>
  <sheets>
    <sheet name="Acolhimento" sheetId="2" r:id="rId1"/>
    <sheet name="Dados e resultados" sheetId="1" r:id="rId2"/>
  </sheets>
  <externalReferences>
    <externalReference r:id="rId3"/>
  </externalReferences>
  <definedNames>
    <definedName name="__123Graph_AGERAL" hidden="1">[1]Repetidor!#REF!</definedName>
    <definedName name="__123Graph_B" hidden="1">[1]Repetidor!#REF!</definedName>
    <definedName name="__123Graph_BGERAL" hidden="1">[1]Repetidor!#REF!</definedName>
    <definedName name="__123Graph_C" hidden="1">[1]Repetidor!$O$46:$O$110</definedName>
    <definedName name="__123Graph_D" hidden="1">[1]Repetidor!$N$46:$N$110</definedName>
    <definedName name="__123Graph_DGERAL" hidden="1">[1]Repetidor!#REF!</definedName>
    <definedName name="__123Graph_E" hidden="1">[1]Repetidor!#REF!</definedName>
    <definedName name="__123Graph_EGERAL" hidden="1">[1]Repetidor!#REF!</definedName>
    <definedName name="__123Graph_FGERAL" hidden="1">[1]Repetidor!#REF!</definedName>
    <definedName name="__123Graph_LBL_B" hidden="1">[1]Repetidor!#REF!</definedName>
    <definedName name="__123Graph_LBL_D" hidden="1">[1]Repetidor!#REF!</definedName>
    <definedName name="__123Graph_LBL_E" hidden="1">[1]Repetidor!#REF!</definedName>
    <definedName name="__123Graph_X" hidden="1">[1]Repetidor!#REF!</definedName>
    <definedName name="__123Graph_XGERAL" hidden="1">[1]Repetidor!#REF!</definedName>
    <definedName name="_Dist_Bin" hidden="1">[1]Repetidor!#REF!</definedName>
    <definedName name="_Dist_Values" hidden="1">[1]Repetidor!#REF!</definedName>
    <definedName name="_Fill" hidden="1">[1]Repetidor!#REF!</definedName>
  </definedNames>
  <calcPr calcId="145621"/>
</workbook>
</file>

<file path=xl/calcChain.xml><?xml version="1.0" encoding="utf-8"?>
<calcChain xmlns="http://schemas.openxmlformats.org/spreadsheetml/2006/main">
  <c r="G13" i="1" l="1"/>
  <c r="G28" i="1" l="1"/>
  <c r="G27" i="1"/>
  <c r="K28" i="1" s="1"/>
  <c r="I28" i="1" l="1"/>
  <c r="G12" i="1"/>
  <c r="G10" i="1" l="1"/>
  <c r="G14" i="1"/>
  <c r="G16" i="1" s="1"/>
  <c r="G18" i="1" l="1"/>
</calcChain>
</file>

<file path=xl/comments1.xml><?xml version="1.0" encoding="utf-8"?>
<comments xmlns="http://schemas.openxmlformats.org/spreadsheetml/2006/main">
  <authors>
    <author>Rui Assis</author>
  </authors>
  <commentList>
    <comment ref="F13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Coeficiente de correlação</t>
        </r>
      </text>
    </comment>
    <comment ref="F14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Coeficiente de determinação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Limite Inferior do Intervalo de Confiança do coeficiente de correlação </t>
        </r>
        <r>
          <rPr>
            <i/>
            <sz val="8"/>
            <color indexed="81"/>
            <rFont val="Tahoma"/>
            <family val="2"/>
          </rPr>
          <t>r</t>
        </r>
      </text>
    </comment>
    <comment ref="K27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Limite Superior do Intervalo de Confiança do coeficiente de correlação </t>
        </r>
        <r>
          <rPr>
            <i/>
            <sz val="8"/>
            <color indexed="81"/>
            <rFont val="Tahoma"/>
            <family val="2"/>
          </rPr>
          <t>r</t>
        </r>
      </text>
    </comment>
  </commentList>
</comments>
</file>

<file path=xl/sharedStrings.xml><?xml version="1.0" encoding="utf-8"?>
<sst xmlns="http://schemas.openxmlformats.org/spreadsheetml/2006/main" count="26" uniqueCount="26">
  <si>
    <t>Rui Assis</t>
  </si>
  <si>
    <t>x</t>
  </si>
  <si>
    <t>y</t>
  </si>
  <si>
    <r>
      <t xml:space="preserve">(1 - </t>
    </r>
    <r>
      <rPr>
        <i/>
        <sz val="10"/>
        <rFont val="Symbol"/>
        <family val="1"/>
        <charset val="2"/>
      </rPr>
      <t>a</t>
    </r>
    <r>
      <rPr>
        <sz val="10"/>
        <rFont val="Arial"/>
        <family val="2"/>
      </rPr>
      <t>) =</t>
    </r>
  </si>
  <si>
    <t>Conclusão:</t>
  </si>
  <si>
    <r>
      <t>t</t>
    </r>
    <r>
      <rPr>
        <i/>
        <sz val="10"/>
        <rFont val="Arial"/>
        <family val="2"/>
      </rPr>
      <t xml:space="preserve"> =</t>
    </r>
  </si>
  <si>
    <t>n =</t>
  </si>
  <si>
    <r>
      <t>r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</si>
  <si>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t xml:space="preserve">Células a azul para dados, verde claro para cálculos intermédios e amarelo para resultados </t>
  </si>
  <si>
    <t>rassis@rassis.com</t>
  </si>
  <si>
    <t>http://www.rassis.com</t>
  </si>
  <si>
    <r>
      <t xml:space="preserve">r </t>
    </r>
    <r>
      <rPr>
        <sz val="10"/>
        <rFont val="Arial"/>
        <family val="2"/>
      </rPr>
      <t xml:space="preserve">(ou </t>
    </r>
    <r>
      <rPr>
        <sz val="10"/>
        <rFont val="Symbol"/>
        <family val="1"/>
        <charset val="2"/>
      </rPr>
      <t>r</t>
    </r>
    <r>
      <rPr>
        <sz val="11"/>
        <rFont val="Arial"/>
        <family val="2"/>
      </rPr>
      <t xml:space="preserve">) </t>
    </r>
    <r>
      <rPr>
        <sz val="10"/>
        <rFont val="Arial"/>
        <family val="2"/>
      </rPr>
      <t>=</t>
    </r>
  </si>
  <si>
    <r>
      <t xml:space="preserve">Se 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&gt;</t>
    </r>
    <r>
      <rPr>
        <i/>
        <sz val="10"/>
        <rFont val="Arial"/>
        <family val="2"/>
      </rPr>
      <t xml:space="preserve"> t</t>
    </r>
    <r>
      <rPr>
        <i/>
        <vertAlign val="subscript"/>
        <sz val="10"/>
        <rFont val="Symbol"/>
        <family val="1"/>
        <charset val="2"/>
      </rPr>
      <t>a</t>
    </r>
    <r>
      <rPr>
        <vertAlign val="subscript"/>
        <sz val="10"/>
        <rFont val="Arial"/>
        <family val="2"/>
      </rPr>
      <t>/2;</t>
    </r>
    <r>
      <rPr>
        <i/>
        <vertAlign val="subscript"/>
        <sz val="10"/>
        <rFont val="Arial"/>
        <family val="2"/>
      </rPr>
      <t>n</t>
    </r>
    <r>
      <rPr>
        <vertAlign val="subscript"/>
        <sz val="10"/>
        <rFont val="Arial"/>
        <family val="2"/>
      </rPr>
      <t>-2</t>
    </r>
    <r>
      <rPr>
        <sz val="10"/>
        <rFont val="Arial"/>
        <family val="2"/>
      </rPr>
      <t>, então há correlação (</t>
    </r>
    <r>
      <rPr>
        <i/>
        <sz val="10"/>
        <rFont val="Arial"/>
        <family val="2"/>
      </rP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</t>
    </r>
    <r>
      <rPr>
        <sz val="10"/>
        <rFont val="Symbol"/>
        <family val="1"/>
        <charset val="2"/>
      </rPr>
      <t>r</t>
    </r>
    <r>
      <rPr>
        <sz val="10"/>
        <rFont val="Arial"/>
        <family val="2"/>
      </rPr>
      <t xml:space="preserve"> </t>
    </r>
    <r>
      <rPr>
        <sz val="10"/>
        <rFont val="Symbol"/>
        <family val="1"/>
        <charset val="2"/>
      </rPr>
      <t>¹</t>
    </r>
    <r>
      <rPr>
        <sz val="10"/>
        <rFont val="Arial"/>
        <family val="2"/>
      </rPr>
      <t xml:space="preserve"> 0)</t>
    </r>
  </si>
  <si>
    <r>
      <t xml:space="preserve">Se 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&lt;</t>
    </r>
    <r>
      <rPr>
        <i/>
        <sz val="10"/>
        <rFont val="Arial"/>
        <family val="2"/>
      </rPr>
      <t xml:space="preserve"> t</t>
    </r>
    <r>
      <rPr>
        <i/>
        <vertAlign val="subscript"/>
        <sz val="10"/>
        <rFont val="Symbol"/>
        <family val="1"/>
        <charset val="2"/>
      </rPr>
      <t>a</t>
    </r>
    <r>
      <rPr>
        <vertAlign val="subscript"/>
        <sz val="10"/>
        <rFont val="Arial"/>
        <family val="2"/>
      </rPr>
      <t>/2;</t>
    </r>
    <r>
      <rPr>
        <i/>
        <vertAlign val="subscript"/>
        <sz val="10"/>
        <rFont val="Arial"/>
        <family val="2"/>
      </rPr>
      <t>n</t>
    </r>
    <r>
      <rPr>
        <vertAlign val="subscript"/>
        <sz val="10"/>
        <rFont val="Arial"/>
        <family val="2"/>
      </rPr>
      <t>-2</t>
    </r>
    <r>
      <rPr>
        <sz val="10"/>
        <rFont val="Arial"/>
        <family val="2"/>
      </rPr>
      <t xml:space="preserve">, então </t>
    </r>
    <r>
      <rPr>
        <b/>
        <sz val="10"/>
        <color indexed="10"/>
        <rFont val="Arial"/>
        <family val="2"/>
      </rPr>
      <t>não</t>
    </r>
    <r>
      <rPr>
        <sz val="10"/>
        <rFont val="Arial"/>
        <family val="2"/>
      </rPr>
      <t xml:space="preserve"> há correlação (</t>
    </r>
    <r>
      <rPr>
        <i/>
        <sz val="10"/>
        <rFont val="Arial"/>
        <family val="2"/>
      </rP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</t>
    </r>
    <r>
      <rPr>
        <sz val="10"/>
        <rFont val="Symbol"/>
        <family val="1"/>
        <charset val="2"/>
      </rPr>
      <t xml:space="preserve">r </t>
    </r>
    <r>
      <rPr>
        <sz val="10"/>
        <rFont val="Arial"/>
        <family val="2"/>
      </rPr>
      <t>= 0)</t>
    </r>
  </si>
  <si>
    <t>Estatística Aplicada</t>
  </si>
  <si>
    <t>Teste paramétrico da bondade de correlação entre duas variáveis aleatórias</t>
  </si>
  <si>
    <t>Estatística de teste:</t>
  </si>
  <si>
    <t>LIIC</t>
  </si>
  <si>
    <t>LSIC</t>
  </si>
  <si>
    <r>
      <t>Intervalo de confiança de</t>
    </r>
    <r>
      <rPr>
        <i/>
        <sz val="10"/>
        <rFont val="Arial"/>
        <family val="2"/>
      </rPr>
      <t xml:space="preserve"> r</t>
    </r>
  </si>
  <si>
    <r>
      <t xml:space="preserve">A probabilidade da média da população, da qual esta amostra foi retirada, se encontrar dentro do intervalo LIIC e LSIC é  (1 - 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)</t>
    </r>
  </si>
  <si>
    <r>
      <t>arctanh(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>) =</t>
    </r>
  </si>
  <si>
    <r>
      <t xml:space="preserve">(1 - 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>) =</t>
    </r>
  </si>
  <si>
    <r>
      <t>Z</t>
    </r>
    <r>
      <rPr>
        <vertAlign val="subscript"/>
        <sz val="10"/>
        <rFont val="Symbol"/>
        <family val="1"/>
        <charset val="2"/>
      </rPr>
      <t>a</t>
    </r>
    <r>
      <rPr>
        <vertAlign val="subscript"/>
        <sz val="10"/>
        <rFont val="Arial"/>
        <family val="2"/>
      </rPr>
      <t>/2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</si>
  <si>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Symbol"/>
        <family val="1"/>
        <charset val="2"/>
      </rPr>
      <t>a</t>
    </r>
    <r>
      <rPr>
        <i/>
        <vertAlign val="subscript"/>
        <sz val="10"/>
        <rFont val="Arial"/>
        <family val="2"/>
      </rPr>
      <t>;n</t>
    </r>
    <r>
      <rPr>
        <vertAlign val="subscript"/>
        <sz val="10"/>
        <rFont val="Arial"/>
        <family val="2"/>
      </rPr>
      <t>-2</t>
    </r>
    <r>
      <rPr>
        <sz val="10"/>
        <rFont val="Arial"/>
        <family val="2"/>
      </rPr>
      <t xml:space="preserve"> =</t>
    </r>
  </si>
  <si>
    <r>
      <t xml:space="preserve">£  </t>
    </r>
    <r>
      <rPr>
        <i/>
        <sz val="10"/>
        <rFont val="Arial"/>
        <family val="2"/>
      </rPr>
      <t>r</t>
    </r>
    <r>
      <rPr>
        <sz val="10"/>
        <rFont val="Symbol"/>
        <family val="1"/>
        <charset val="2"/>
      </rPr>
      <t xml:space="preserve">  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</si>
</sst>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20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name val="Symbol"/>
      <family val="1"/>
      <charset val="2"/>
    </font>
    <font>
      <sz val="10"/>
      <color indexed="12"/>
      <name val="Arial"/>
      <family val="2"/>
    </font>
    <font>
      <i/>
      <vertAlign val="subscript"/>
      <sz val="10"/>
      <name val="Symbol"/>
      <family val="1"/>
      <charset val="2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Symbol"/>
      <family val="1"/>
      <charset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color indexed="9"/>
      <name val="Times New Roman"/>
      <family val="1"/>
    </font>
    <font>
      <vertAlign val="subscript"/>
      <sz val="10"/>
      <name val="Symbol"/>
      <family val="1"/>
      <charset val="2"/>
    </font>
    <font>
      <i/>
      <sz val="8"/>
      <color indexed="81"/>
      <name val="Tahoma"/>
      <family val="2"/>
    </font>
    <font>
      <sz val="8"/>
      <name val="Arial"/>
      <family val="2"/>
    </font>
    <font>
      <sz val="8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2" borderId="0" xfId="0" applyFont="1" applyFill="1" applyProtection="1"/>
    <xf numFmtId="0" fontId="3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0" fillId="2" borderId="0" xfId="0" applyFill="1"/>
    <xf numFmtId="0" fontId="9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2" fillId="4" borderId="0" xfId="0" applyNumberFormat="1" applyFont="1" applyFill="1" applyAlignment="1">
      <alignment horizontal="center"/>
    </xf>
    <xf numFmtId="0" fontId="12" fillId="5" borderId="0" xfId="0" applyNumberFormat="1" applyFont="1" applyFill="1"/>
    <xf numFmtId="0" fontId="10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19" fillId="2" borderId="0" xfId="1" applyFont="1" applyFill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/>
    </xf>
    <xf numFmtId="0" fontId="24" fillId="3" borderId="0" xfId="0" quotePrefix="1" applyFont="1" applyFill="1" applyAlignment="1" applyProtection="1">
      <alignment horizontal="center"/>
    </xf>
    <xf numFmtId="0" fontId="9" fillId="2" borderId="0" xfId="0" quotePrefix="1" applyFont="1" applyFill="1" applyAlignment="1" applyProtection="1">
      <alignment horizontal="center"/>
    </xf>
    <xf numFmtId="0" fontId="25" fillId="2" borderId="0" xfId="0" applyFont="1" applyFill="1" applyAlignment="1" applyProtection="1">
      <alignment horizontal="center"/>
    </xf>
    <xf numFmtId="0" fontId="2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>
      <alignment horizontal="center" vertical="center"/>
    </xf>
    <xf numFmtId="0" fontId="12" fillId="5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center"/>
    </xf>
    <xf numFmtId="0" fontId="8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8" fillId="2" borderId="0" xfId="0" applyFont="1" applyFill="1" applyBorder="1" applyAlignment="1">
      <alignment horizontal="left" wrapText="1"/>
    </xf>
    <xf numFmtId="0" fontId="28" fillId="0" borderId="0" xfId="0" applyFont="1" applyBorder="1" applyAlignment="1">
      <alignment wrapText="1"/>
    </xf>
    <xf numFmtId="17" fontId="6" fillId="2" borderId="0" xfId="0" applyNumberFormat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y</c:v>
          </c:tx>
          <c:marker>
            <c:symbol val="none"/>
          </c:marker>
          <c:cat>
            <c:numRef>
              <c:f>'Dados e resultados'!$A$4:$A$28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'Dados e resultados'!$C$4:$C$28</c:f>
              <c:numCache>
                <c:formatCode>General</c:formatCode>
                <c:ptCount val="25"/>
                <c:pt idx="0">
                  <c:v>2</c:v>
                </c:pt>
                <c:pt idx="1">
                  <c:v>8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9</c:v>
                </c:pt>
                <c:pt idx="9">
                  <c:v>8</c:v>
                </c:pt>
                <c:pt idx="10">
                  <c:v>4</c:v>
                </c:pt>
                <c:pt idx="11">
                  <c:v>11</c:v>
                </c:pt>
                <c:pt idx="12">
                  <c:v>12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20</c:v>
                </c:pt>
                <c:pt idx="17">
                  <c:v>1</c:v>
                </c:pt>
                <c:pt idx="18">
                  <c:v>10</c:v>
                </c:pt>
                <c:pt idx="19">
                  <c:v>15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6</c:v>
                </c:pt>
                <c:pt idx="24">
                  <c:v>5</c:v>
                </c:pt>
              </c:numCache>
            </c:numRef>
          </c:val>
          <c:smooth val="0"/>
        </c:ser>
        <c:ser>
          <c:idx val="0"/>
          <c:order val="1"/>
          <c:tx>
            <c:v>x</c:v>
          </c:tx>
          <c:marker>
            <c:symbol val="none"/>
          </c:marker>
          <c:cat>
            <c:numRef>
              <c:f>'Dados e resultados'!$A$4:$A$28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'Dados e resultados'!$B$4:$B$28</c:f>
              <c:numCache>
                <c:formatCode>General</c:formatCode>
                <c:ptCount val="25"/>
                <c:pt idx="0">
                  <c:v>9.9499999999999993</c:v>
                </c:pt>
                <c:pt idx="1">
                  <c:v>24.45</c:v>
                </c:pt>
                <c:pt idx="2">
                  <c:v>31.75</c:v>
                </c:pt>
                <c:pt idx="3">
                  <c:v>35</c:v>
                </c:pt>
                <c:pt idx="4">
                  <c:v>25.02</c:v>
                </c:pt>
                <c:pt idx="5">
                  <c:v>16.86</c:v>
                </c:pt>
                <c:pt idx="6">
                  <c:v>14.38</c:v>
                </c:pt>
                <c:pt idx="7">
                  <c:v>9.6</c:v>
                </c:pt>
                <c:pt idx="8">
                  <c:v>24.35</c:v>
                </c:pt>
                <c:pt idx="9">
                  <c:v>27.5</c:v>
                </c:pt>
                <c:pt idx="10">
                  <c:v>17.079999999999998</c:v>
                </c:pt>
                <c:pt idx="11">
                  <c:v>37</c:v>
                </c:pt>
                <c:pt idx="12">
                  <c:v>41.95</c:v>
                </c:pt>
                <c:pt idx="13">
                  <c:v>11.66</c:v>
                </c:pt>
                <c:pt idx="14">
                  <c:v>21.65</c:v>
                </c:pt>
                <c:pt idx="15">
                  <c:v>17.89</c:v>
                </c:pt>
                <c:pt idx="16">
                  <c:v>69</c:v>
                </c:pt>
                <c:pt idx="17">
                  <c:v>10.3</c:v>
                </c:pt>
                <c:pt idx="18">
                  <c:v>34.93</c:v>
                </c:pt>
                <c:pt idx="19">
                  <c:v>46.59</c:v>
                </c:pt>
                <c:pt idx="20">
                  <c:v>44.88</c:v>
                </c:pt>
                <c:pt idx="21">
                  <c:v>54.12</c:v>
                </c:pt>
                <c:pt idx="22">
                  <c:v>56.63</c:v>
                </c:pt>
                <c:pt idx="23">
                  <c:v>22.13</c:v>
                </c:pt>
                <c:pt idx="24">
                  <c:v>21.15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74720"/>
        <c:axId val="162576640"/>
      </c:lineChart>
      <c:catAx>
        <c:axId val="16257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Ordem</a:t>
                </a:r>
              </a:p>
            </c:rich>
          </c:tx>
          <c:layout>
            <c:manualLayout>
              <c:xMode val="edge"/>
              <c:yMode val="edge"/>
              <c:x val="0.39586419940436185"/>
              <c:y val="0.851768020855810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PT"/>
          </a:p>
        </c:txPr>
        <c:crossAx val="162576640"/>
        <c:crosses val="autoZero"/>
        <c:auto val="1"/>
        <c:lblAlgn val="ctr"/>
        <c:lblOffset val="100"/>
        <c:noMultiLvlLbl val="0"/>
      </c:catAx>
      <c:valAx>
        <c:axId val="16257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PT"/>
          </a:p>
        </c:txPr>
        <c:crossAx val="1625747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i="1"/>
          </a:pPr>
          <a:endParaRPr lang="pt-P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655320</xdr:colOff>
      <xdr:row>0</xdr:row>
      <xdr:rowOff>0</xdr:rowOff>
    </xdr:from>
    <xdr:to>
      <xdr:col>10</xdr:col>
      <xdr:colOff>312420</xdr:colOff>
      <xdr:row>0</xdr:row>
      <xdr:rowOff>0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4579620" y="0"/>
          <a:ext cx="1562100" cy="0"/>
        </a:xfrm>
        <a:prstGeom prst="wedgeRoundRectCallout">
          <a:avLst>
            <a:gd name="adj1" fmla="val -64704"/>
            <a:gd name="adj2" fmla="val 160343"/>
            <a:gd name="adj3" fmla="val 16667"/>
          </a:avLst>
        </a:prstGeom>
        <a:solidFill>
          <a:srgbClr val="FFCC99"/>
        </a:solidFill>
        <a:ln w="9525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647700</xdr:colOff>
      <xdr:row>0</xdr:row>
      <xdr:rowOff>0</xdr:rowOff>
    </xdr:from>
    <xdr:to>
      <xdr:col>10</xdr:col>
      <xdr:colOff>304800</xdr:colOff>
      <xdr:row>0</xdr:row>
      <xdr:rowOff>0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4579620" y="0"/>
          <a:ext cx="1554480" cy="0"/>
        </a:xfrm>
        <a:prstGeom prst="wedgeRoundRectCallout">
          <a:avLst>
            <a:gd name="adj1" fmla="val -1176"/>
            <a:gd name="adj2" fmla="val 86583"/>
            <a:gd name="adj3" fmla="val 16667"/>
          </a:avLst>
        </a:prstGeom>
        <a:solidFill>
          <a:srgbClr val="FFCC99"/>
        </a:solidFill>
        <a:ln w="9525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Resolver por estes dois modos</a:t>
          </a:r>
          <a:endParaRPr lang="pt-PT"/>
        </a:p>
      </xdr:txBody>
    </xdr:sp>
    <xdr:clientData/>
  </xdr:twoCellAnchor>
  <xdr:twoCellAnchor>
    <xdr:from>
      <xdr:col>7</xdr:col>
      <xdr:colOff>374072</xdr:colOff>
      <xdr:row>5</xdr:row>
      <xdr:rowOff>103911</xdr:rowOff>
    </xdr:from>
    <xdr:to>
      <xdr:col>14</xdr:col>
      <xdr:colOff>387927</xdr:colOff>
      <xdr:row>16</xdr:row>
      <xdr:rowOff>90054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38100</xdr:rowOff>
        </xdr:from>
        <xdr:to>
          <xdr:col>12</xdr:col>
          <xdr:colOff>502920</xdr:colOff>
          <xdr:row>22</xdr:row>
          <xdr:rowOff>144780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182880</xdr:colOff>
          <xdr:row>3</xdr:row>
          <xdr:rowOff>99060</xdr:rowOff>
        </xdr:from>
        <xdr:to>
          <xdr:col>6</xdr:col>
          <xdr:colOff>304800</xdr:colOff>
          <xdr:row>6</xdr:row>
          <xdr:rowOff>7620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0</xdr:colOff>
      <xdr:row>3</xdr:row>
      <xdr:rowOff>0</xdr:rowOff>
    </xdr:from>
    <xdr:to>
      <xdr:col>17</xdr:col>
      <xdr:colOff>574964</xdr:colOff>
      <xdr:row>6</xdr:row>
      <xdr:rowOff>55426</xdr:rowOff>
    </xdr:to>
    <xdr:sp macro="" textlink="">
      <xdr:nvSpPr>
        <xdr:cNvPr id="7" name="Rounded Rectangular Callout 6"/>
        <xdr:cNvSpPr/>
      </xdr:nvSpPr>
      <xdr:spPr bwMode="auto">
        <a:xfrm>
          <a:off x="10238509" y="484909"/>
          <a:ext cx="1821873" cy="623462"/>
        </a:xfrm>
        <a:prstGeom prst="wedgeRoundRectCallout">
          <a:avLst>
            <a:gd name="adj1" fmla="val 13888"/>
            <a:gd name="adj2" fmla="val 39104"/>
            <a:gd name="adj3" fmla="val 16667"/>
          </a:avLst>
        </a:prstGeom>
        <a:solidFill>
          <a:schemeClr val="accent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t-PT" sz="1000">
              <a:solidFill>
                <a:schemeClr val="bg1"/>
              </a:solidFill>
            </a:rPr>
            <a:t>Cálculos válidos</a:t>
          </a:r>
          <a:r>
            <a:rPr lang="pt-PT" sz="1000" baseline="0">
              <a:solidFill>
                <a:schemeClr val="bg1"/>
              </a:solidFill>
            </a:rPr>
            <a:t> para qualquer nº de dados (</a:t>
          </a:r>
          <a:r>
            <a:rPr lang="pt-PT" sz="1000" i="1" baseline="0">
              <a:solidFill>
                <a:schemeClr val="bg1"/>
              </a:solidFill>
            </a:rPr>
            <a:t>x</a:t>
          </a:r>
          <a:r>
            <a:rPr lang="pt-PT" sz="1000" baseline="0">
              <a:solidFill>
                <a:schemeClr val="bg1"/>
              </a:solidFill>
            </a:rPr>
            <a:t> e </a:t>
          </a:r>
          <a:r>
            <a:rPr lang="pt-PT" sz="1000" i="1" baseline="0">
              <a:solidFill>
                <a:schemeClr val="bg1"/>
              </a:solidFill>
            </a:rPr>
            <a:t>y</a:t>
          </a:r>
          <a:r>
            <a:rPr lang="pt-PT" sz="1000" baseline="0">
              <a:solidFill>
                <a:schemeClr val="bg1"/>
              </a:solidFill>
            </a:rPr>
            <a:t>) introduzidos nas colunas B e C.</a:t>
          </a:r>
          <a:endParaRPr lang="pt-PT" sz="10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i%20Assis/My%20Documents/Excel/ISQ/ADITECC/M&#243;dulo%20V%20-%20Payba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lhimento"/>
      <sheetName val="Dados"/>
      <sheetName val="Resultados"/>
      <sheetName val="Gráfico"/>
      <sheetName val="Repetidor"/>
      <sheetName val="Histograma"/>
    </sheetNames>
    <sheetDataSet>
      <sheetData sheetId="0"/>
      <sheetData sheetId="1"/>
      <sheetData sheetId="2"/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130" zoomScaleNormal="130" workbookViewId="0"/>
  </sheetViews>
  <sheetFormatPr defaultColWidth="9.109375" defaultRowHeight="13.2" x14ac:dyDescent="0.25"/>
  <cols>
    <col min="1" max="1" width="34.77734375" style="5" customWidth="1"/>
    <col min="2" max="13" width="12.6640625" style="5" customWidth="1"/>
    <col min="14" max="16384" width="9.109375" style="5"/>
  </cols>
  <sheetData>
    <row r="1" spans="1:13" customFormat="1" ht="18" customHeight="1" x14ac:dyDescent="0.25">
      <c r="A1" s="22"/>
      <c r="B1" s="1"/>
      <c r="C1" s="1"/>
      <c r="D1" s="1"/>
      <c r="E1" s="1"/>
      <c r="F1" s="1"/>
      <c r="G1" s="1"/>
      <c r="H1" s="22"/>
      <c r="I1" s="1"/>
      <c r="J1" s="1"/>
      <c r="K1" s="1"/>
      <c r="L1" s="1"/>
      <c r="M1" s="1"/>
    </row>
    <row r="2" spans="1:13" customFormat="1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 ht="18" customHeight="1" x14ac:dyDescent="0.25">
      <c r="A3" s="1"/>
      <c r="B3" s="1"/>
      <c r="C3" s="2"/>
      <c r="D3" s="2"/>
      <c r="E3" s="2"/>
      <c r="F3" s="2"/>
      <c r="G3" s="2"/>
      <c r="H3" s="1"/>
      <c r="I3" s="1"/>
      <c r="J3" s="1"/>
      <c r="K3" s="1"/>
      <c r="L3" s="1"/>
      <c r="M3" s="1"/>
    </row>
    <row r="4" spans="1:13" customFormat="1" ht="24" customHeight="1" x14ac:dyDescent="0.4">
      <c r="A4" s="1"/>
      <c r="B4" s="1"/>
      <c r="C4" s="2"/>
      <c r="D4" s="2"/>
      <c r="E4" s="3" t="s">
        <v>14</v>
      </c>
      <c r="F4" s="2"/>
      <c r="G4" s="2"/>
      <c r="H4" s="1"/>
      <c r="I4" s="1"/>
      <c r="J4" s="1"/>
      <c r="K4" s="1"/>
      <c r="L4" s="1"/>
      <c r="M4" s="1"/>
    </row>
    <row r="5" spans="1:13" customFormat="1" ht="18" customHeight="1" x14ac:dyDescent="0.4">
      <c r="A5" s="1"/>
      <c r="B5" s="1"/>
      <c r="C5" s="2"/>
      <c r="D5" s="2"/>
      <c r="E5" s="2"/>
      <c r="F5" s="2"/>
      <c r="G5" s="23"/>
      <c r="H5" s="1"/>
      <c r="I5" s="1"/>
      <c r="J5" s="1"/>
      <c r="K5" s="1"/>
      <c r="L5" s="1"/>
      <c r="M5" s="1"/>
    </row>
    <row r="6" spans="1:13" customFormat="1" ht="18" customHeight="1" x14ac:dyDescent="0.3">
      <c r="A6" s="1"/>
      <c r="B6" s="1"/>
      <c r="C6" s="1"/>
      <c r="D6" s="1"/>
      <c r="E6" s="1"/>
      <c r="F6" s="1"/>
      <c r="G6" s="24"/>
      <c r="H6" s="1"/>
      <c r="I6" s="1"/>
      <c r="J6" s="1"/>
      <c r="K6" s="1"/>
      <c r="L6" s="1"/>
      <c r="M6" s="1"/>
    </row>
    <row r="7" spans="1:13" customFormat="1" ht="18" customHeight="1" x14ac:dyDescent="0.4">
      <c r="A7" s="1"/>
      <c r="B7" s="1"/>
      <c r="C7" s="1"/>
      <c r="D7" s="1"/>
      <c r="E7" s="25" t="s">
        <v>0</v>
      </c>
      <c r="F7" s="26"/>
      <c r="G7" s="24"/>
      <c r="H7" s="1"/>
      <c r="I7" s="1"/>
      <c r="J7" s="1"/>
      <c r="K7" s="1"/>
      <c r="L7" s="1"/>
      <c r="M7" s="1"/>
    </row>
    <row r="8" spans="1:13" customFormat="1" ht="18" customHeight="1" x14ac:dyDescent="0.3">
      <c r="A8" s="1"/>
      <c r="B8" s="1"/>
      <c r="C8" s="1"/>
      <c r="D8" s="1"/>
      <c r="E8" s="38">
        <v>41000</v>
      </c>
      <c r="F8" s="1"/>
      <c r="G8" s="24"/>
      <c r="H8" s="1"/>
      <c r="I8" s="1"/>
      <c r="J8" s="1"/>
      <c r="K8" s="1"/>
      <c r="L8" s="1"/>
      <c r="M8" s="1"/>
    </row>
    <row r="9" spans="1:13" customFormat="1" ht="18" customHeight="1" x14ac:dyDescent="0.3">
      <c r="A9" s="1"/>
      <c r="B9" s="1"/>
      <c r="C9" s="1"/>
      <c r="D9" s="1"/>
      <c r="E9" s="21" t="s">
        <v>9</v>
      </c>
      <c r="F9" s="6"/>
      <c r="G9" s="24"/>
      <c r="H9" s="1"/>
      <c r="I9" s="1"/>
      <c r="J9" s="1"/>
      <c r="K9" s="1"/>
      <c r="L9" s="1"/>
      <c r="M9" s="1"/>
    </row>
    <row r="10" spans="1:13" customFormat="1" ht="18" customHeight="1" x14ac:dyDescent="0.3">
      <c r="A10" s="1"/>
      <c r="B10" s="1"/>
      <c r="C10" s="1"/>
      <c r="D10" s="1"/>
      <c r="E10" s="21" t="s">
        <v>10</v>
      </c>
      <c r="F10" s="1"/>
      <c r="G10" s="24"/>
      <c r="H10" s="1"/>
      <c r="I10" s="1"/>
      <c r="J10" s="1"/>
      <c r="K10" s="1"/>
      <c r="L10" s="1"/>
      <c r="M10" s="1"/>
    </row>
    <row r="11" spans="1:13" ht="18" customHeight="1" x14ac:dyDescent="0.3">
      <c r="A11" s="1"/>
      <c r="B11" s="1"/>
      <c r="C11" s="1"/>
      <c r="D11" s="1"/>
      <c r="E11" s="4"/>
      <c r="F11" s="1"/>
      <c r="G11" s="1"/>
      <c r="H11" s="1"/>
      <c r="I11" s="1"/>
      <c r="J11" s="1"/>
      <c r="K11" s="1"/>
      <c r="L11" s="1"/>
    </row>
    <row r="12" spans="1:13" ht="18" customHeight="1" x14ac:dyDescent="0.3">
      <c r="A12" s="1"/>
      <c r="B12" s="1"/>
      <c r="C12" s="1"/>
      <c r="D12" s="1"/>
      <c r="E12" s="4" t="s">
        <v>15</v>
      </c>
      <c r="F12" s="1"/>
      <c r="G12" s="1"/>
      <c r="H12" s="1"/>
      <c r="I12" s="1"/>
      <c r="J12" s="1"/>
      <c r="K12" s="1"/>
      <c r="L12" s="1"/>
    </row>
    <row r="13" spans="1:13" ht="18" customHeight="1" x14ac:dyDescent="0.3">
      <c r="A13" s="1"/>
      <c r="B13" s="1"/>
      <c r="C13" s="1"/>
      <c r="D13" s="1"/>
      <c r="E13" s="4"/>
      <c r="F13" s="1"/>
      <c r="G13" s="1"/>
      <c r="H13" s="1"/>
      <c r="I13" s="1"/>
      <c r="J13" s="1"/>
      <c r="K13" s="1"/>
      <c r="L13" s="1"/>
    </row>
    <row r="14" spans="1:13" ht="18" customHeight="1" x14ac:dyDescent="0.25">
      <c r="A14" s="1"/>
      <c r="B14" s="1"/>
      <c r="C14" s="1"/>
      <c r="D14" s="1"/>
      <c r="F14" s="1"/>
      <c r="G14" s="1"/>
      <c r="H14" s="1"/>
      <c r="I14" s="1"/>
      <c r="J14" s="1"/>
      <c r="K14" s="1"/>
      <c r="L14" s="1"/>
    </row>
    <row r="15" spans="1:13" ht="18" customHeight="1" x14ac:dyDescent="0.3">
      <c r="A15" s="1"/>
      <c r="B15" s="1"/>
      <c r="C15" s="1"/>
      <c r="D15" s="1"/>
      <c r="E15" s="27" t="s">
        <v>8</v>
      </c>
      <c r="F15" s="1"/>
      <c r="G15" s="1"/>
      <c r="H15" s="1"/>
      <c r="I15" s="1"/>
      <c r="J15" s="1"/>
      <c r="K15" s="1"/>
      <c r="L15" s="1"/>
    </row>
    <row r="16" spans="1:13" ht="18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8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" customHeight="1" x14ac:dyDescent="0.25">
      <c r="A20" s="1"/>
      <c r="B20" s="1"/>
      <c r="C20" s="1"/>
      <c r="D20" s="1"/>
      <c r="E20" s="1"/>
      <c r="F20" s="1"/>
      <c r="G20" s="7"/>
      <c r="H20" s="1"/>
      <c r="I20" s="1"/>
      <c r="J20" s="1"/>
      <c r="K20" s="1"/>
      <c r="L20" s="1"/>
    </row>
    <row r="21" spans="1:12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phoneticPr fontId="0" type="noConversion"/>
  <hyperlinks>
    <hyperlink ref="E9" r:id="rId1"/>
    <hyperlink ref="E10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zoomScale="110" zoomScaleNormal="110" workbookViewId="0"/>
  </sheetViews>
  <sheetFormatPr defaultColWidth="9.109375" defaultRowHeight="13.2" x14ac:dyDescent="0.25"/>
  <cols>
    <col min="1" max="1" width="31.33203125" style="8" customWidth="1"/>
    <col min="2" max="3" width="9.109375" style="8"/>
    <col min="4" max="4" width="2.5546875" style="8" customWidth="1"/>
    <col min="5" max="11" width="9.109375" style="8"/>
    <col min="12" max="12" width="2.44140625" style="8" customWidth="1"/>
    <col min="13" max="16384" width="9.109375" style="8"/>
  </cols>
  <sheetData>
    <row r="1" spans="1:14" x14ac:dyDescent="0.25">
      <c r="H1" s="9"/>
      <c r="I1" s="9"/>
      <c r="J1" s="9"/>
      <c r="K1" s="9"/>
      <c r="L1" s="9"/>
    </row>
    <row r="2" spans="1:14" ht="12.75" customHeight="1" x14ac:dyDescent="0.25"/>
    <row r="3" spans="1:14" ht="12.75" customHeight="1" x14ac:dyDescent="0.25">
      <c r="B3" s="16" t="s">
        <v>1</v>
      </c>
      <c r="C3" s="16" t="s">
        <v>2</v>
      </c>
      <c r="F3" s="8" t="s">
        <v>16</v>
      </c>
    </row>
    <row r="4" spans="1:14" ht="15.6" x14ac:dyDescent="0.35">
      <c r="A4" s="8">
        <v>1</v>
      </c>
      <c r="B4" s="11">
        <v>9.9499999999999993</v>
      </c>
      <c r="C4" s="11">
        <v>2</v>
      </c>
      <c r="F4" s="17"/>
      <c r="G4" s="17"/>
      <c r="H4" s="17"/>
      <c r="I4" s="19" t="s">
        <v>13</v>
      </c>
      <c r="J4" s="19"/>
      <c r="K4" s="20"/>
      <c r="L4" s="19"/>
      <c r="M4" s="19"/>
      <c r="N4" s="19"/>
    </row>
    <row r="5" spans="1:14" ht="15.6" x14ac:dyDescent="0.35">
      <c r="A5" s="8">
        <v>2</v>
      </c>
      <c r="B5" s="11">
        <v>24.45</v>
      </c>
      <c r="C5" s="11">
        <v>8</v>
      </c>
      <c r="F5" s="17"/>
      <c r="G5" s="17"/>
      <c r="H5" s="17"/>
      <c r="I5" s="19" t="s">
        <v>12</v>
      </c>
      <c r="J5" s="19"/>
      <c r="K5" s="20"/>
      <c r="L5" s="19"/>
      <c r="M5" s="19"/>
      <c r="N5" s="19"/>
    </row>
    <row r="6" spans="1:14" x14ac:dyDescent="0.25">
      <c r="A6" s="8">
        <v>3</v>
      </c>
      <c r="B6" s="11">
        <v>31.75</v>
      </c>
      <c r="C6" s="11">
        <v>11</v>
      </c>
      <c r="F6" s="17"/>
      <c r="G6" s="17"/>
      <c r="H6" s="17"/>
    </row>
    <row r="7" spans="1:14" x14ac:dyDescent="0.25">
      <c r="A7" s="8">
        <v>4</v>
      </c>
      <c r="B7" s="11">
        <v>35</v>
      </c>
      <c r="C7" s="11">
        <v>10</v>
      </c>
      <c r="E7" s="17"/>
      <c r="F7" s="17"/>
      <c r="G7" s="17"/>
      <c r="H7" s="17"/>
      <c r="I7" s="18"/>
      <c r="J7" s="17"/>
      <c r="K7" s="17"/>
      <c r="L7" s="18"/>
      <c r="M7" s="18"/>
    </row>
    <row r="8" spans="1:14" x14ac:dyDescent="0.25">
      <c r="A8" s="8">
        <v>5</v>
      </c>
      <c r="B8" s="11">
        <v>25.02</v>
      </c>
      <c r="C8" s="11">
        <v>8</v>
      </c>
      <c r="F8" s="17"/>
      <c r="G8" s="17"/>
      <c r="H8" s="17"/>
      <c r="I8" s="18"/>
      <c r="J8" s="17"/>
      <c r="K8" s="17"/>
      <c r="L8" s="18"/>
      <c r="M8" s="18"/>
    </row>
    <row r="9" spans="1:14" x14ac:dyDescent="0.25">
      <c r="A9" s="8">
        <v>6</v>
      </c>
      <c r="B9" s="11">
        <v>16.86</v>
      </c>
      <c r="C9" s="11">
        <v>4</v>
      </c>
      <c r="F9" s="9" t="s">
        <v>22</v>
      </c>
      <c r="G9" s="14">
        <v>0.95</v>
      </c>
      <c r="K9" s="18"/>
      <c r="L9" s="18"/>
    </row>
    <row r="10" spans="1:14" ht="15.6" x14ac:dyDescent="0.35">
      <c r="A10" s="8">
        <v>7</v>
      </c>
      <c r="B10" s="11">
        <v>14.38</v>
      </c>
      <c r="C10" s="11">
        <v>2</v>
      </c>
      <c r="F10" s="10" t="s">
        <v>24</v>
      </c>
      <c r="G10" s="15">
        <f>TINV(1-G9,G12-2)</f>
        <v>2.0686576104190477</v>
      </c>
      <c r="K10" s="18"/>
      <c r="L10" s="18"/>
    </row>
    <row r="11" spans="1:14" x14ac:dyDescent="0.25">
      <c r="A11" s="8">
        <v>8</v>
      </c>
      <c r="B11" s="11">
        <v>9.6</v>
      </c>
      <c r="C11" s="11">
        <v>2</v>
      </c>
      <c r="H11" s="18"/>
      <c r="I11" s="17"/>
      <c r="J11" s="17"/>
      <c r="K11" s="18"/>
      <c r="L11" s="18"/>
    </row>
    <row r="12" spans="1:14" x14ac:dyDescent="0.25">
      <c r="A12" s="8">
        <v>9</v>
      </c>
      <c r="B12" s="11">
        <v>24.35</v>
      </c>
      <c r="C12" s="11">
        <v>9</v>
      </c>
      <c r="F12" s="10" t="s">
        <v>6</v>
      </c>
      <c r="G12" s="12">
        <f>COUNT(B:B)</f>
        <v>25</v>
      </c>
      <c r="H12" s="18"/>
      <c r="I12" s="17"/>
      <c r="J12" s="17"/>
      <c r="K12" s="18"/>
      <c r="L12" s="18"/>
    </row>
    <row r="13" spans="1:14" ht="13.8" x14ac:dyDescent="0.25">
      <c r="A13" s="8">
        <v>10</v>
      </c>
      <c r="B13" s="11">
        <v>27.5</v>
      </c>
      <c r="C13" s="11">
        <v>8</v>
      </c>
      <c r="F13" s="10" t="s">
        <v>11</v>
      </c>
      <c r="G13" s="12">
        <f>CORREL(C:C,B:B)</f>
        <v>0.98181177837935274</v>
      </c>
      <c r="H13" s="18"/>
      <c r="I13" s="17"/>
      <c r="J13" s="17"/>
      <c r="K13" s="18"/>
      <c r="L13" s="18"/>
    </row>
    <row r="14" spans="1:14" ht="15" x14ac:dyDescent="0.25">
      <c r="A14" s="8">
        <v>11</v>
      </c>
      <c r="B14" s="11">
        <v>17.079999999999998</v>
      </c>
      <c r="C14" s="11">
        <v>4</v>
      </c>
      <c r="F14" s="10" t="s">
        <v>7</v>
      </c>
      <c r="G14" s="12">
        <f>G13^2</f>
        <v>0.96395436816442726</v>
      </c>
      <c r="H14" s="18"/>
      <c r="I14" s="17"/>
      <c r="J14" s="17"/>
      <c r="K14" s="18"/>
      <c r="L14" s="18"/>
    </row>
    <row r="15" spans="1:14" x14ac:dyDescent="0.25">
      <c r="A15" s="8">
        <v>12</v>
      </c>
      <c r="B15" s="11">
        <v>37</v>
      </c>
      <c r="C15" s="11">
        <v>11</v>
      </c>
      <c r="F15" s="17"/>
      <c r="G15" s="17"/>
      <c r="H15" s="18"/>
      <c r="I15" s="17"/>
      <c r="J15" s="17"/>
      <c r="K15" s="18"/>
      <c r="L15" s="17"/>
    </row>
    <row r="16" spans="1:14" x14ac:dyDescent="0.25">
      <c r="A16" s="8">
        <v>13</v>
      </c>
      <c r="B16" s="11">
        <v>41.95</v>
      </c>
      <c r="C16" s="11">
        <v>12</v>
      </c>
      <c r="F16" s="10" t="s">
        <v>5</v>
      </c>
      <c r="G16" s="15">
        <f>G13*SQRT(G12-2)/SQRT(1-G14)</f>
        <v>24.800808249742673</v>
      </c>
      <c r="H16" s="18"/>
      <c r="I16" s="17"/>
      <c r="J16" s="17"/>
      <c r="K16" s="18"/>
      <c r="L16" s="17"/>
    </row>
    <row r="17" spans="1:16" x14ac:dyDescent="0.25">
      <c r="A17" s="8">
        <v>14</v>
      </c>
      <c r="B17" s="11">
        <v>11.66</v>
      </c>
      <c r="C17" s="11">
        <v>2</v>
      </c>
      <c r="H17" s="18"/>
      <c r="I17" s="17"/>
      <c r="J17" s="17"/>
      <c r="K17" s="18"/>
      <c r="L17" s="17"/>
    </row>
    <row r="18" spans="1:16" x14ac:dyDescent="0.25">
      <c r="A18" s="8">
        <v>15</v>
      </c>
      <c r="B18" s="11">
        <v>21.65</v>
      </c>
      <c r="C18" s="11">
        <v>4</v>
      </c>
      <c r="F18" s="9" t="s">
        <v>4</v>
      </c>
      <c r="G18" s="32" t="str">
        <f>IF(G16&lt;G10,"Não existe evidência estatística suficiente de que x e y estejam correlacionadas","Existe evidência estatística suficiente de que x e y estejam correlacionadas")</f>
        <v>Existe evidência estatística suficiente de que x e y estejam correlacionadas</v>
      </c>
      <c r="H18" s="33"/>
      <c r="I18" s="33"/>
      <c r="J18" s="33"/>
      <c r="K18" s="33"/>
      <c r="L18" s="33"/>
      <c r="M18" s="33"/>
      <c r="N18" s="33"/>
    </row>
    <row r="19" spans="1:16" x14ac:dyDescent="0.25">
      <c r="A19" s="8">
        <v>16</v>
      </c>
      <c r="B19" s="11">
        <v>17.89</v>
      </c>
      <c r="C19" s="11">
        <v>4</v>
      </c>
      <c r="E19" s="17"/>
    </row>
    <row r="20" spans="1:16" x14ac:dyDescent="0.25">
      <c r="A20" s="8">
        <v>17</v>
      </c>
      <c r="B20" s="11">
        <v>69</v>
      </c>
      <c r="C20" s="11">
        <v>20</v>
      </c>
      <c r="E20" s="17"/>
    </row>
    <row r="21" spans="1:16" x14ac:dyDescent="0.25">
      <c r="A21" s="8">
        <v>18</v>
      </c>
      <c r="B21" s="11">
        <v>10.3</v>
      </c>
      <c r="C21" s="11">
        <v>1</v>
      </c>
      <c r="E21" s="17"/>
    </row>
    <row r="22" spans="1:16" x14ac:dyDescent="0.25">
      <c r="A22" s="8">
        <v>19</v>
      </c>
      <c r="B22" s="11">
        <v>34.93</v>
      </c>
      <c r="C22" s="11">
        <v>10</v>
      </c>
      <c r="E22" s="17"/>
    </row>
    <row r="23" spans="1:16" x14ac:dyDescent="0.25">
      <c r="A23" s="8">
        <v>20</v>
      </c>
      <c r="B23" s="11">
        <v>46.59</v>
      </c>
      <c r="C23" s="11">
        <v>15</v>
      </c>
      <c r="E23" s="17"/>
      <c r="K23" s="9"/>
      <c r="L23" s="9"/>
      <c r="M23" s="9"/>
    </row>
    <row r="24" spans="1:16" x14ac:dyDescent="0.25">
      <c r="A24" s="8">
        <v>21</v>
      </c>
      <c r="B24" s="11">
        <v>44.88</v>
      </c>
      <c r="C24" s="11">
        <v>15</v>
      </c>
      <c r="E24" s="17"/>
      <c r="L24" s="17"/>
    </row>
    <row r="25" spans="1:16" ht="12.75" customHeight="1" x14ac:dyDescent="0.25">
      <c r="A25" s="8">
        <v>22</v>
      </c>
      <c r="B25" s="11">
        <v>54.12</v>
      </c>
      <c r="C25" s="11">
        <v>16</v>
      </c>
      <c r="F25" s="13" t="s">
        <v>3</v>
      </c>
      <c r="G25" s="14">
        <v>0.95</v>
      </c>
      <c r="I25" s="34" t="s">
        <v>19</v>
      </c>
      <c r="J25" s="35"/>
      <c r="K25" s="35"/>
      <c r="L25" s="17"/>
    </row>
    <row r="26" spans="1:16" x14ac:dyDescent="0.25">
      <c r="A26" s="8">
        <v>23</v>
      </c>
      <c r="B26" s="11">
        <v>56.63</v>
      </c>
      <c r="C26" s="11">
        <v>17</v>
      </c>
      <c r="K26" s="9"/>
      <c r="L26" s="9"/>
      <c r="M26" s="36" t="s">
        <v>20</v>
      </c>
      <c r="N26" s="37"/>
      <c r="O26" s="37"/>
      <c r="P26" s="37"/>
    </row>
    <row r="27" spans="1:16" ht="12.6" customHeight="1" x14ac:dyDescent="0.25">
      <c r="A27" s="8">
        <v>24</v>
      </c>
      <c r="B27" s="11">
        <v>22.13</v>
      </c>
      <c r="C27" s="11">
        <v>6</v>
      </c>
      <c r="F27" s="9" t="s">
        <v>21</v>
      </c>
      <c r="G27" s="29">
        <f>ATANH(G13)</f>
        <v>2.3454962619996866</v>
      </c>
      <c r="I27" s="16" t="s">
        <v>17</v>
      </c>
      <c r="K27" s="16" t="s">
        <v>18</v>
      </c>
      <c r="L27" s="9"/>
      <c r="M27" s="37"/>
      <c r="N27" s="37"/>
      <c r="O27" s="37"/>
      <c r="P27" s="37"/>
    </row>
    <row r="28" spans="1:16" ht="12.75" customHeight="1" x14ac:dyDescent="0.35">
      <c r="A28" s="8">
        <v>25</v>
      </c>
      <c r="B28" s="11">
        <v>21.15</v>
      </c>
      <c r="C28" s="11">
        <v>5</v>
      </c>
      <c r="F28" s="10" t="s">
        <v>23</v>
      </c>
      <c r="G28" s="28">
        <f>ABS(NORMSINV((1-G25)/2))</f>
        <v>1.9599639845400536</v>
      </c>
      <c r="I28" s="31">
        <f>TANH(G27-G28/SQRT(G12-3))</f>
        <v>0.95854144548612907</v>
      </c>
      <c r="J28" s="30" t="s">
        <v>25</v>
      </c>
      <c r="K28" s="31">
        <f>TANH(G27+G28/SQRT(G12-3))</f>
        <v>0.99207353328810954</v>
      </c>
      <c r="L28" s="9"/>
      <c r="M28" s="37"/>
      <c r="N28" s="37"/>
      <c r="O28" s="37"/>
      <c r="P28" s="37"/>
    </row>
    <row r="29" spans="1:16" x14ac:dyDescent="0.25">
      <c r="A29" s="9"/>
      <c r="K29" s="9"/>
      <c r="L29" s="9"/>
    </row>
    <row r="30" spans="1:16" x14ac:dyDescent="0.25">
      <c r="A30" s="9"/>
      <c r="E30" s="9"/>
      <c r="K30" s="9"/>
      <c r="L30" s="9"/>
    </row>
    <row r="31" spans="1:16" x14ac:dyDescent="0.25">
      <c r="A31" s="9"/>
      <c r="E31" s="9"/>
      <c r="K31" s="9"/>
      <c r="L31" s="9"/>
    </row>
    <row r="32" spans="1:1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9"/>
      <c r="B33" s="9"/>
      <c r="C33" s="9"/>
      <c r="E33" s="9"/>
      <c r="I33" s="9"/>
      <c r="J33" s="9"/>
      <c r="K33" s="9"/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</sheetData>
  <mergeCells count="3">
    <mergeCell ref="G18:N18"/>
    <mergeCell ref="I25:K25"/>
    <mergeCell ref="M26:P2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64" r:id="rId4">
          <objectPr defaultSize="0" autoPict="0" r:id="rId5">
            <anchor moveWithCells="1" sizeWithCells="1">
              <from>
                <xdr:col>6</xdr:col>
                <xdr:colOff>0</xdr:colOff>
                <xdr:row>19</xdr:row>
                <xdr:rowOff>38100</xdr:rowOff>
              </from>
              <to>
                <xdr:col>12</xdr:col>
                <xdr:colOff>502920</xdr:colOff>
                <xdr:row>22</xdr:row>
                <xdr:rowOff>144780</xdr:rowOff>
              </to>
            </anchor>
          </objectPr>
        </oleObject>
      </mc:Choice>
      <mc:Fallback>
        <oleObject progId="Equation.3" shapeId="1064" r:id="rId4"/>
      </mc:Fallback>
    </mc:AlternateContent>
    <mc:AlternateContent xmlns:mc="http://schemas.openxmlformats.org/markup-compatibility/2006">
      <mc:Choice Requires="x14">
        <oleObject progId="Equation.3" shapeId="1065" r:id="rId6">
          <objectPr defaultSize="0" autoPict="0" r:id="rId7">
            <anchor moveWithCells="1" sizeWithCells="1">
              <from>
                <xdr:col>5</xdr:col>
                <xdr:colOff>182880</xdr:colOff>
                <xdr:row>3</xdr:row>
                <xdr:rowOff>99060</xdr:rowOff>
              </from>
              <to>
                <xdr:col>6</xdr:col>
                <xdr:colOff>304800</xdr:colOff>
                <xdr:row>6</xdr:row>
                <xdr:rowOff>7620</xdr:rowOff>
              </to>
            </anchor>
          </objectPr>
        </oleObject>
      </mc:Choice>
      <mc:Fallback>
        <oleObject progId="Equation.3" shapeId="1065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Company>PRODUTEC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2000-02-15T01:15:42Z</dcterms:created>
  <dcterms:modified xsi:type="dcterms:W3CDTF">2012-05-03T10:05:18Z</dcterms:modified>
</cp:coreProperties>
</file>