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i Assis\Desktop\rassis_WEBSITE\artigos\Estatistica\"/>
    </mc:Choice>
  </mc:AlternateContent>
  <bookViews>
    <workbookView xWindow="480" yWindow="120" windowWidth="11340" windowHeight="9096"/>
  </bookViews>
  <sheets>
    <sheet name="Acolhimento" sheetId="2" r:id="rId1"/>
    <sheet name="Dados e resultados" sheetId="4" r:id="rId2"/>
  </sheets>
  <calcPr calcId="152511"/>
</workbook>
</file>

<file path=xl/calcChain.xml><?xml version="1.0" encoding="utf-8"?>
<calcChain xmlns="http://schemas.openxmlformats.org/spreadsheetml/2006/main">
  <c r="C9" i="4" l="1"/>
  <c r="N2" i="4"/>
  <c r="O2" i="4"/>
  <c r="N3" i="4"/>
  <c r="O3" i="4"/>
  <c r="N4" i="4"/>
  <c r="N5" i="4"/>
  <c r="N6" i="4"/>
  <c r="C10" i="4"/>
  <c r="D10" i="4" s="1"/>
  <c r="C11" i="4"/>
  <c r="C12" i="4"/>
  <c r="D12" i="4" s="1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N7" i="4"/>
  <c r="G12" i="4" l="1"/>
  <c r="D14" i="4"/>
  <c r="G10" i="4"/>
  <c r="O4" i="4"/>
  <c r="O5" i="4" s="1"/>
  <c r="O6" i="4" s="1"/>
  <c r="O7" i="4" s="1"/>
  <c r="D9" i="4"/>
  <c r="D13" i="4"/>
  <c r="D11" i="4"/>
  <c r="G13" i="4" l="1"/>
  <c r="H13" i="4" s="1"/>
  <c r="E13" i="4"/>
  <c r="F13" i="4"/>
  <c r="E9" i="4"/>
  <c r="G14" i="4"/>
  <c r="H14" i="4" s="1"/>
  <c r="E14" i="4"/>
  <c r="F14" i="4"/>
  <c r="F12" i="4"/>
  <c r="H12" i="4" s="1"/>
  <c r="F10" i="4"/>
  <c r="H10" i="4" s="1"/>
  <c r="K10" i="4" s="1"/>
  <c r="E12" i="4"/>
  <c r="E10" i="4"/>
  <c r="F11" i="4"/>
  <c r="G11" i="4"/>
  <c r="H11" i="4" s="1"/>
  <c r="E11" i="4"/>
  <c r="K14" i="4" l="1"/>
  <c r="L14" i="4" s="1"/>
  <c r="M14" i="4" s="1"/>
  <c r="D15" i="4" s="1"/>
  <c r="K12" i="4"/>
  <c r="K13" i="4"/>
  <c r="I14" i="4"/>
  <c r="I13" i="4"/>
  <c r="J11" i="4"/>
  <c r="K11" i="4"/>
  <c r="I11" i="4"/>
  <c r="I10" i="4"/>
  <c r="J10" i="4"/>
  <c r="J14" i="4"/>
  <c r="J13" i="4"/>
  <c r="J12" i="4"/>
  <c r="I12" i="4"/>
  <c r="G15" i="4" l="1"/>
  <c r="E15" i="4"/>
  <c r="F15" i="4"/>
  <c r="H15" i="4" l="1"/>
  <c r="I15" i="4" s="1"/>
  <c r="J15" i="4" l="1"/>
  <c r="K15" i="4"/>
  <c r="L15" i="4" s="1"/>
  <c r="M15" i="4" s="1"/>
  <c r="D16" i="4"/>
  <c r="G16" i="4" l="1"/>
  <c r="F16" i="4"/>
  <c r="E16" i="4"/>
  <c r="H16" i="4" l="1"/>
  <c r="K16" i="4" s="1"/>
  <c r="L16" i="4" s="1"/>
  <c r="M16" i="4" s="1"/>
  <c r="D17" i="4" s="1"/>
  <c r="I16" i="4" l="1"/>
  <c r="J16" i="4"/>
  <c r="G17" i="4"/>
  <c r="E17" i="4"/>
  <c r="F17" i="4"/>
  <c r="H17" i="4" l="1"/>
  <c r="K17" i="4" s="1"/>
  <c r="L17" i="4" s="1"/>
  <c r="M17" i="4" s="1"/>
  <c r="I17" i="4" l="1"/>
  <c r="J17" i="4"/>
  <c r="D18" i="4"/>
  <c r="E18" i="4" l="1"/>
  <c r="F18" i="4"/>
  <c r="G18" i="4"/>
  <c r="H18" i="4" s="1"/>
  <c r="K18" i="4" l="1"/>
  <c r="L18" i="4" s="1"/>
  <c r="M18" i="4" s="1"/>
  <c r="D19" i="4" s="1"/>
  <c r="J18" i="4"/>
  <c r="I18" i="4"/>
  <c r="G19" i="4" l="1"/>
  <c r="E19" i="4"/>
  <c r="F19" i="4"/>
  <c r="H19" i="4" l="1"/>
  <c r="J19" i="4" s="1"/>
  <c r="I19" i="4" l="1"/>
  <c r="K19" i="4"/>
  <c r="L19" i="4" s="1"/>
  <c r="M19" i="4" s="1"/>
  <c r="D20" i="4" s="1"/>
  <c r="F20" i="4"/>
  <c r="E20" i="4"/>
  <c r="G20" i="4"/>
  <c r="H20" i="4" s="1"/>
  <c r="K20" i="4" s="1"/>
  <c r="L20" i="4" s="1"/>
  <c r="M20" i="4" s="1"/>
  <c r="D21" i="4" s="1"/>
  <c r="G21" i="4" l="1"/>
  <c r="F21" i="4"/>
  <c r="E21" i="4"/>
  <c r="I20" i="4"/>
  <c r="J20" i="4"/>
  <c r="H21" i="4" l="1"/>
  <c r="K21" i="4" s="1"/>
  <c r="L21" i="4" s="1"/>
  <c r="M21" i="4" s="1"/>
  <c r="D22" i="4" s="1"/>
  <c r="E22" i="4" s="1"/>
  <c r="J21" i="4" l="1"/>
  <c r="G22" i="4"/>
  <c r="I21" i="4"/>
  <c r="F22" i="4"/>
  <c r="H22" i="4" l="1"/>
  <c r="J22" i="4" s="1"/>
  <c r="K22" i="4" l="1"/>
  <c r="L22" i="4" s="1"/>
  <c r="M22" i="4" s="1"/>
  <c r="D23" i="4" s="1"/>
  <c r="G23" i="4" s="1"/>
  <c r="I22" i="4"/>
  <c r="H23" i="4" l="1"/>
  <c r="J23" i="4" s="1"/>
  <c r="F23" i="4"/>
  <c r="E23" i="4"/>
  <c r="I23" i="4" l="1"/>
  <c r="K23" i="4"/>
  <c r="L23" i="4" s="1"/>
  <c r="M23" i="4" s="1"/>
  <c r="D24" i="4" s="1"/>
  <c r="G24" i="4" l="1"/>
  <c r="H24" i="4" s="1"/>
  <c r="K24" i="4" s="1"/>
  <c r="L24" i="4" s="1"/>
  <c r="M24" i="4" s="1"/>
  <c r="D25" i="4" s="1"/>
  <c r="F24" i="4"/>
  <c r="E24" i="4"/>
  <c r="I24" i="4" l="1"/>
  <c r="G25" i="4"/>
  <c r="E25" i="4"/>
  <c r="F25" i="4"/>
  <c r="J24" i="4"/>
  <c r="H25" i="4" l="1"/>
  <c r="K25" i="4" s="1"/>
  <c r="L25" i="4" s="1"/>
  <c r="M25" i="4" s="1"/>
  <c r="D26" i="4" s="1"/>
  <c r="E26" i="4" s="1"/>
  <c r="I25" i="4" l="1"/>
  <c r="F26" i="4"/>
  <c r="G26" i="4"/>
  <c r="J25" i="4"/>
  <c r="H26" i="4" l="1"/>
  <c r="K26" i="4" l="1"/>
  <c r="L26" i="4" s="1"/>
  <c r="M26" i="4" s="1"/>
  <c r="D27" i="4" s="1"/>
  <c r="J26" i="4"/>
  <c r="I26" i="4"/>
  <c r="E27" i="4" l="1"/>
  <c r="F27" i="4"/>
  <c r="G27" i="4"/>
  <c r="H27" i="4" s="1"/>
  <c r="K27" i="4" s="1"/>
  <c r="L27" i="4" s="1"/>
  <c r="M27" i="4" s="1"/>
  <c r="D28" i="4" s="1"/>
  <c r="J27" i="4"/>
  <c r="F28" i="4" l="1"/>
  <c r="E28" i="4"/>
  <c r="G28" i="4"/>
  <c r="H28" i="4" s="1"/>
  <c r="K28" i="4" s="1"/>
  <c r="L28" i="4" s="1"/>
  <c r="M28" i="4" s="1"/>
  <c r="D29" i="4" s="1"/>
  <c r="I28" i="4"/>
  <c r="I27" i="4"/>
  <c r="J28" i="4" l="1"/>
  <c r="G29" i="4"/>
  <c r="F29" i="4"/>
  <c r="H29" i="4" s="1"/>
  <c r="K29" i="4" s="1"/>
  <c r="L29" i="4" s="1"/>
  <c r="M29" i="4" s="1"/>
  <c r="D30" i="4" s="1"/>
  <c r="E29" i="4"/>
  <c r="J29" i="4" s="1"/>
  <c r="G30" i="4" l="1"/>
  <c r="F30" i="4"/>
  <c r="E30" i="4"/>
  <c r="I29" i="4"/>
  <c r="H30" i="4" l="1"/>
  <c r="K30" i="4" l="1"/>
  <c r="L30" i="4" s="1"/>
  <c r="M30" i="4" s="1"/>
  <c r="D31" i="4" s="1"/>
  <c r="I30" i="4"/>
  <c r="J30" i="4"/>
  <c r="G31" i="4" l="1"/>
  <c r="E31" i="4"/>
  <c r="F31" i="4"/>
  <c r="H31" i="4" l="1"/>
  <c r="K31" i="4" l="1"/>
  <c r="L31" i="4" s="1"/>
  <c r="M31" i="4" s="1"/>
  <c r="D32" i="4" s="1"/>
  <c r="I31" i="4"/>
  <c r="J31" i="4"/>
  <c r="E32" i="4" l="1"/>
  <c r="G32" i="4"/>
  <c r="F32" i="4"/>
  <c r="H32" i="4" l="1"/>
  <c r="K32" i="4" l="1"/>
  <c r="L32" i="4" s="1"/>
  <c r="M32" i="4" s="1"/>
  <c r="D33" i="4" s="1"/>
  <c r="J32" i="4"/>
  <c r="I32" i="4"/>
  <c r="F33" i="4" l="1"/>
  <c r="E33" i="4"/>
  <c r="G33" i="4"/>
  <c r="H33" i="4" s="1"/>
  <c r="K33" i="4" s="1"/>
  <c r="L33" i="4" s="1"/>
  <c r="M33" i="4" s="1"/>
  <c r="D34" i="4" s="1"/>
  <c r="I33" i="4"/>
  <c r="E34" i="4" l="1"/>
  <c r="G34" i="4"/>
  <c r="F34" i="4"/>
  <c r="J33" i="4"/>
  <c r="H34" i="4" l="1"/>
  <c r="I34" i="4" s="1"/>
  <c r="K34" i="4"/>
  <c r="L34" i="4" s="1"/>
  <c r="M34" i="4" s="1"/>
  <c r="D35" i="4" s="1"/>
  <c r="J34" i="4"/>
  <c r="G35" i="4" l="1"/>
  <c r="F35" i="4"/>
  <c r="E35" i="4"/>
  <c r="H35" i="4" l="1"/>
  <c r="J35" i="4" l="1"/>
  <c r="K35" i="4"/>
  <c r="L35" i="4" s="1"/>
  <c r="M35" i="4" s="1"/>
  <c r="D36" i="4" s="1"/>
  <c r="I35" i="4"/>
  <c r="G36" i="4" l="1"/>
  <c r="E36" i="4"/>
  <c r="F36" i="4"/>
  <c r="H36" i="4"/>
  <c r="K36" i="4" s="1"/>
  <c r="L36" i="4" s="1"/>
  <c r="M36" i="4" s="1"/>
  <c r="D37" i="4" s="1"/>
  <c r="J36" i="4" l="1"/>
  <c r="G37" i="4"/>
  <c r="E37" i="4"/>
  <c r="F37" i="4"/>
  <c r="I36" i="4"/>
  <c r="H37" i="4" l="1"/>
  <c r="K37" i="4" l="1"/>
  <c r="L37" i="4" s="1"/>
  <c r="M37" i="4" s="1"/>
  <c r="D38" i="4" s="1"/>
  <c r="I37" i="4"/>
  <c r="J37" i="4"/>
  <c r="F38" i="4" l="1"/>
  <c r="E38" i="4"/>
  <c r="G38" i="4"/>
  <c r="H38" i="4" s="1"/>
  <c r="K38" i="4" s="1"/>
  <c r="L38" i="4" s="1"/>
  <c r="M38" i="4" s="1"/>
  <c r="D39" i="4" s="1"/>
  <c r="I38" i="4" l="1"/>
  <c r="F39" i="4"/>
  <c r="G39" i="4"/>
  <c r="E39" i="4"/>
  <c r="J38" i="4"/>
  <c r="H39" i="4" l="1"/>
  <c r="I39" i="4" s="1"/>
  <c r="J39" i="4" l="1"/>
  <c r="K39" i="4"/>
  <c r="L39" i="4" s="1"/>
  <c r="M39" i="4" s="1"/>
  <c r="D40" i="4" s="1"/>
  <c r="E40" i="4" s="1"/>
  <c r="G40" i="4" l="1"/>
  <c r="H40" i="4" s="1"/>
  <c r="J40" i="4" s="1"/>
  <c r="F40" i="4"/>
  <c r="K40" i="4" l="1"/>
  <c r="L40" i="4" s="1"/>
  <c r="M40" i="4" s="1"/>
  <c r="D41" i="4" s="1"/>
  <c r="E41" i="4" s="1"/>
  <c r="I40" i="4"/>
  <c r="G41" i="4"/>
  <c r="F41" i="4" l="1"/>
  <c r="H41" i="4" s="1"/>
  <c r="J41" i="4" l="1"/>
  <c r="K41" i="4"/>
  <c r="L41" i="4" s="1"/>
  <c r="M41" i="4" s="1"/>
  <c r="D42" i="4" s="1"/>
  <c r="E42" i="4" s="1"/>
  <c r="I41" i="4"/>
  <c r="F42" i="4" l="1"/>
  <c r="G42" i="4"/>
  <c r="H42" i="4" s="1"/>
  <c r="K42" i="4" s="1"/>
  <c r="L42" i="4" s="1"/>
  <c r="M42" i="4" s="1"/>
  <c r="D43" i="4" s="1"/>
  <c r="F43" i="4" s="1"/>
  <c r="G43" i="4" l="1"/>
  <c r="H43" i="4" s="1"/>
  <c r="I43" i="4" s="1"/>
  <c r="E43" i="4"/>
  <c r="I42" i="4"/>
  <c r="J42" i="4"/>
  <c r="J43" i="4" l="1"/>
  <c r="K43" i="4"/>
  <c r="L43" i="4" s="1"/>
  <c r="M43" i="4" s="1"/>
  <c r="D44" i="4" s="1"/>
  <c r="E44" i="4" s="1"/>
  <c r="F44" i="4" l="1"/>
  <c r="G44" i="4"/>
  <c r="H44" i="4" l="1"/>
  <c r="J44" i="4" l="1"/>
  <c r="I44" i="4"/>
  <c r="K44" i="4"/>
  <c r="L44" i="4" s="1"/>
  <c r="M44" i="4" s="1"/>
  <c r="D45" i="4" s="1"/>
  <c r="F45" i="4" l="1"/>
  <c r="E45" i="4"/>
  <c r="G45" i="4"/>
  <c r="H45" i="4" s="1"/>
  <c r="I45" i="4" s="1"/>
  <c r="J45" i="4" l="1"/>
  <c r="K45" i="4"/>
  <c r="L45" i="4" s="1"/>
  <c r="M45" i="4" s="1"/>
  <c r="D46" i="4" s="1"/>
  <c r="E46" i="4" l="1"/>
  <c r="G46" i="4"/>
  <c r="H46" i="4" s="1"/>
  <c r="F46" i="4"/>
  <c r="I46" i="4" l="1"/>
  <c r="K46" i="4"/>
  <c r="L46" i="4" s="1"/>
  <c r="M46" i="4" s="1"/>
  <c r="D47" i="4" s="1"/>
  <c r="J46" i="4"/>
  <c r="G47" i="4" l="1"/>
  <c r="H47" i="4" s="1"/>
  <c r="K47" i="4" s="1"/>
  <c r="L47" i="4" s="1"/>
  <c r="M47" i="4" s="1"/>
  <c r="D48" i="4" s="1"/>
  <c r="E47" i="4"/>
  <c r="F47" i="4"/>
  <c r="I47" i="4" l="1"/>
  <c r="G48" i="4"/>
  <c r="H48" i="4" s="1"/>
  <c r="K48" i="4" s="1"/>
  <c r="L48" i="4" s="1"/>
  <c r="M48" i="4" s="1"/>
  <c r="D49" i="4" s="1"/>
  <c r="E49" i="4" s="1"/>
  <c r="E48" i="4"/>
  <c r="F48" i="4"/>
  <c r="J47" i="4"/>
  <c r="F49" i="4" l="1"/>
  <c r="J48" i="4"/>
  <c r="I48" i="4"/>
  <c r="G49" i="4"/>
  <c r="H49" i="4" s="1"/>
  <c r="I49" i="4" s="1"/>
  <c r="K49" i="4" l="1"/>
  <c r="L49" i="4" s="1"/>
  <c r="M49" i="4" s="1"/>
  <c r="D50" i="4" s="1"/>
  <c r="E50" i="4" s="1"/>
  <c r="J49" i="4"/>
  <c r="G50" i="4" l="1"/>
  <c r="H50" i="4" s="1"/>
  <c r="K50" i="4" s="1"/>
  <c r="L50" i="4" s="1"/>
  <c r="M50" i="4" s="1"/>
  <c r="D51" i="4" s="1"/>
  <c r="F51" i="4" s="1"/>
  <c r="F50" i="4"/>
  <c r="J50" i="4" l="1"/>
  <c r="E51" i="4"/>
  <c r="I50" i="4"/>
  <c r="G51" i="4"/>
  <c r="H51" i="4" s="1"/>
  <c r="K51" i="4" l="1"/>
  <c r="L51" i="4" s="1"/>
  <c r="M51" i="4" s="1"/>
  <c r="D52" i="4" s="1"/>
  <c r="J51" i="4"/>
  <c r="I51" i="4"/>
  <c r="E52" i="4" l="1"/>
  <c r="G52" i="4"/>
  <c r="F52" i="4"/>
  <c r="H52" i="4" l="1"/>
  <c r="J52" i="4" s="1"/>
  <c r="K52" i="4" l="1"/>
  <c r="L52" i="4" s="1"/>
  <c r="M52" i="4" s="1"/>
  <c r="D53" i="4" s="1"/>
  <c r="I52" i="4"/>
  <c r="G53" i="4" l="1"/>
  <c r="F53" i="4"/>
  <c r="E53" i="4"/>
  <c r="H53" i="4" l="1"/>
  <c r="K53" i="4" l="1"/>
  <c r="L53" i="4" s="1"/>
  <c r="M53" i="4" s="1"/>
  <c r="D54" i="4" s="1"/>
  <c r="I53" i="4"/>
  <c r="J53" i="4"/>
  <c r="G54" i="4" l="1"/>
  <c r="E54" i="4"/>
  <c r="F54" i="4"/>
  <c r="H54" i="4" l="1"/>
  <c r="K54" i="4" l="1"/>
  <c r="L54" i="4" s="1"/>
  <c r="M54" i="4" s="1"/>
  <c r="D55" i="4" s="1"/>
  <c r="J54" i="4"/>
  <c r="I54" i="4"/>
  <c r="E55" i="4" l="1"/>
  <c r="G55" i="4"/>
  <c r="F55" i="4"/>
  <c r="H55" i="4" l="1"/>
  <c r="I55" i="4" s="1"/>
  <c r="K55" i="4" l="1"/>
  <c r="L55" i="4" s="1"/>
  <c r="M55" i="4" s="1"/>
  <c r="D56" i="4" s="1"/>
  <c r="J55" i="4"/>
  <c r="G56" i="4" l="1"/>
  <c r="H56" i="4" s="1"/>
  <c r="K56" i="4" s="1"/>
  <c r="L56" i="4" s="1"/>
  <c r="M56" i="4" s="1"/>
  <c r="D57" i="4" s="1"/>
  <c r="E56" i="4"/>
  <c r="F56" i="4"/>
  <c r="J56" i="4" l="1"/>
  <c r="F57" i="4"/>
  <c r="E57" i="4"/>
  <c r="G57" i="4"/>
  <c r="I56" i="4"/>
  <c r="H57" i="4" l="1"/>
  <c r="K57" i="4" l="1"/>
  <c r="L57" i="4" s="1"/>
  <c r="M57" i="4" s="1"/>
  <c r="D58" i="4" s="1"/>
  <c r="J57" i="4"/>
  <c r="I57" i="4"/>
  <c r="E58" i="4" l="1"/>
  <c r="G58" i="4"/>
  <c r="F58" i="4"/>
  <c r="H58" i="4" l="1"/>
  <c r="K58" i="4" l="1"/>
  <c r="L58" i="4" s="1"/>
  <c r="M58" i="4" s="1"/>
  <c r="D59" i="4" s="1"/>
  <c r="I58" i="4"/>
  <c r="J58" i="4"/>
  <c r="G59" i="4" l="1"/>
  <c r="H59" i="4" s="1"/>
  <c r="K59" i="4" s="1"/>
  <c r="L59" i="4" s="1"/>
  <c r="M59" i="4" s="1"/>
  <c r="D60" i="4" s="1"/>
  <c r="E59" i="4"/>
  <c r="F59" i="4"/>
  <c r="I59" i="4" l="1"/>
  <c r="G60" i="4"/>
  <c r="F60" i="4"/>
  <c r="E60" i="4"/>
  <c r="J59" i="4"/>
  <c r="H60" i="4" l="1"/>
  <c r="K60" i="4" l="1"/>
  <c r="L60" i="4" s="1"/>
  <c r="M60" i="4" s="1"/>
  <c r="D61" i="4" s="1"/>
  <c r="I60" i="4"/>
  <c r="J60" i="4"/>
  <c r="E61" i="4" l="1"/>
  <c r="F61" i="4"/>
  <c r="G61" i="4"/>
  <c r="H61" i="4" s="1"/>
  <c r="K61" i="4" s="1"/>
  <c r="L61" i="4" s="1"/>
  <c r="M61" i="4" s="1"/>
  <c r="D62" i="4" s="1"/>
  <c r="I61" i="4" l="1"/>
  <c r="G62" i="4"/>
  <c r="E62" i="4"/>
  <c r="F62" i="4"/>
  <c r="J61" i="4"/>
  <c r="H62" i="4" l="1"/>
  <c r="K62" i="4" l="1"/>
  <c r="L62" i="4" s="1"/>
  <c r="M62" i="4" s="1"/>
  <c r="D63" i="4" s="1"/>
  <c r="J62" i="4"/>
  <c r="I62" i="4"/>
  <c r="G63" i="4" l="1"/>
  <c r="E63" i="4"/>
  <c r="F63" i="4"/>
  <c r="H63" i="4" l="1"/>
  <c r="K63" i="4" l="1"/>
  <c r="L63" i="4" s="1"/>
  <c r="M63" i="4" s="1"/>
  <c r="D64" i="4" s="1"/>
  <c r="J63" i="4"/>
  <c r="I63" i="4"/>
  <c r="E64" i="4" l="1"/>
  <c r="F64" i="4"/>
  <c r="G64" i="4"/>
  <c r="H64" i="4" s="1"/>
  <c r="K64" i="4" s="1"/>
  <c r="L64" i="4" s="1"/>
  <c r="M64" i="4" s="1"/>
  <c r="D65" i="4" s="1"/>
  <c r="I64" i="4" l="1"/>
  <c r="F65" i="4"/>
  <c r="G65" i="4"/>
  <c r="H65" i="4" s="1"/>
  <c r="K65" i="4" s="1"/>
  <c r="L65" i="4" s="1"/>
  <c r="M65" i="4" s="1"/>
  <c r="D66" i="4" s="1"/>
  <c r="E65" i="4"/>
  <c r="J64" i="4"/>
  <c r="J65" i="4" l="1"/>
  <c r="I65" i="4"/>
  <c r="E66" i="4"/>
  <c r="F66" i="4"/>
  <c r="G66" i="4"/>
  <c r="H66" i="4" s="1"/>
  <c r="J66" i="4" s="1"/>
  <c r="K66" i="4" l="1"/>
  <c r="L66" i="4" s="1"/>
  <c r="M66" i="4" s="1"/>
  <c r="D67" i="4" s="1"/>
  <c r="E67" i="4" s="1"/>
  <c r="I66" i="4"/>
  <c r="G67" i="4" l="1"/>
  <c r="H67" i="4" s="1"/>
  <c r="K67" i="4" s="1"/>
  <c r="L67" i="4" s="1"/>
  <c r="M67" i="4" s="1"/>
  <c r="D68" i="4" s="1"/>
  <c r="F67" i="4"/>
  <c r="G68" i="4" l="1"/>
  <c r="H68" i="4" s="1"/>
  <c r="K68" i="4" s="1"/>
  <c r="L68" i="4" s="1"/>
  <c r="M68" i="4" s="1"/>
  <c r="D69" i="4" s="1"/>
  <c r="E69" i="4" s="1"/>
  <c r="E68" i="4"/>
  <c r="I67" i="4"/>
  <c r="F68" i="4"/>
  <c r="J67" i="4"/>
  <c r="G69" i="4" l="1"/>
  <c r="H69" i="4" s="1"/>
  <c r="K69" i="4" s="1"/>
  <c r="L69" i="4" s="1"/>
  <c r="M69" i="4" s="1"/>
  <c r="D70" i="4" s="1"/>
  <c r="E70" i="4" s="1"/>
  <c r="F69" i="4"/>
  <c r="J68" i="4"/>
  <c r="I68" i="4"/>
  <c r="F70" i="4" l="1"/>
  <c r="G70" i="4"/>
  <c r="H70" i="4" s="1"/>
  <c r="J70" i="4" s="1"/>
  <c r="I69" i="4"/>
  <c r="J69" i="4"/>
  <c r="K70" i="4" l="1"/>
  <c r="L70" i="4" s="1"/>
  <c r="M70" i="4" s="1"/>
  <c r="D71" i="4" s="1"/>
  <c r="F71" i="4" s="1"/>
  <c r="I70" i="4"/>
  <c r="E71" i="4" l="1"/>
  <c r="G71" i="4"/>
  <c r="H71" i="4" s="1"/>
  <c r="K71" i="4" l="1"/>
  <c r="L71" i="4" s="1"/>
  <c r="M71" i="4" s="1"/>
  <c r="D72" i="4" s="1"/>
  <c r="J71" i="4"/>
  <c r="I71" i="4"/>
  <c r="E72" i="4" l="1"/>
  <c r="G72" i="4"/>
  <c r="F72" i="4"/>
  <c r="H72" i="4" l="1"/>
  <c r="I72" i="4" l="1"/>
  <c r="K72" i="4"/>
  <c r="L72" i="4" s="1"/>
  <c r="M72" i="4" s="1"/>
  <c r="D73" i="4" s="1"/>
  <c r="J72" i="4"/>
  <c r="G73" i="4" l="1"/>
  <c r="F73" i="4"/>
  <c r="E73" i="4"/>
  <c r="H73" i="4" l="1"/>
  <c r="K73" i="4" l="1"/>
  <c r="L73" i="4" s="1"/>
  <c r="M73" i="4" s="1"/>
  <c r="D74" i="4" s="1"/>
  <c r="J73" i="4"/>
  <c r="I73" i="4"/>
  <c r="E74" i="4" l="1"/>
  <c r="G74" i="4"/>
  <c r="H74" i="4" s="1"/>
  <c r="K74" i="4" s="1"/>
  <c r="L74" i="4" s="1"/>
  <c r="M74" i="4" s="1"/>
  <c r="D75" i="4" s="1"/>
  <c r="F74" i="4"/>
  <c r="I74" i="4" l="1"/>
  <c r="G75" i="4"/>
  <c r="H75" i="4" s="1"/>
  <c r="K75" i="4" s="1"/>
  <c r="L75" i="4" s="1"/>
  <c r="M75" i="4" s="1"/>
  <c r="D76" i="4" s="1"/>
  <c r="E75" i="4"/>
  <c r="F75" i="4"/>
  <c r="J74" i="4"/>
  <c r="J75" i="4" l="1"/>
  <c r="I75" i="4"/>
  <c r="E76" i="4"/>
  <c r="G76" i="4"/>
  <c r="F76" i="4"/>
  <c r="H76" i="4" l="1"/>
  <c r="K76" i="4" l="1"/>
  <c r="L76" i="4" s="1"/>
  <c r="M76" i="4" s="1"/>
  <c r="D77" i="4" s="1"/>
  <c r="I76" i="4"/>
  <c r="J76" i="4"/>
  <c r="E77" i="4" l="1"/>
  <c r="F77" i="4"/>
  <c r="G77" i="4"/>
  <c r="H77" i="4" s="1"/>
  <c r="K77" i="4" s="1"/>
  <c r="L77" i="4" s="1"/>
  <c r="M77" i="4" s="1"/>
  <c r="D78" i="4" s="1"/>
  <c r="J77" i="4" l="1"/>
  <c r="F78" i="4"/>
  <c r="E78" i="4"/>
  <c r="G78" i="4"/>
  <c r="H78" i="4" s="1"/>
  <c r="I78" i="4" s="1"/>
  <c r="I77" i="4"/>
  <c r="J78" i="4" l="1"/>
  <c r="K78" i="4"/>
  <c r="L78" i="4" s="1"/>
  <c r="M78" i="4" s="1"/>
  <c r="D79" i="4" s="1"/>
  <c r="E79" i="4" s="1"/>
  <c r="G79" i="4" l="1"/>
  <c r="H79" i="4" s="1"/>
  <c r="F79" i="4"/>
  <c r="K79" i="4" l="1"/>
  <c r="L79" i="4" s="1"/>
  <c r="M79" i="4" s="1"/>
  <c r="D80" i="4" s="1"/>
  <c r="J79" i="4"/>
  <c r="I79" i="4"/>
  <c r="E80" i="4" l="1"/>
  <c r="G80" i="4"/>
  <c r="H80" i="4" s="1"/>
  <c r="K80" i="4" s="1"/>
  <c r="L80" i="4" s="1"/>
  <c r="M80" i="4" s="1"/>
  <c r="D81" i="4" s="1"/>
  <c r="F80" i="4"/>
  <c r="G81" i="4" l="1"/>
  <c r="H81" i="4" s="1"/>
  <c r="K81" i="4" s="1"/>
  <c r="L81" i="4" s="1"/>
  <c r="M81" i="4" s="1"/>
  <c r="D82" i="4" s="1"/>
  <c r="E81" i="4"/>
  <c r="F81" i="4"/>
  <c r="J80" i="4"/>
  <c r="I80" i="4"/>
  <c r="J81" i="4" l="1"/>
  <c r="E82" i="4"/>
  <c r="G82" i="4"/>
  <c r="F82" i="4"/>
  <c r="I81" i="4"/>
  <c r="H82" i="4" l="1"/>
  <c r="K82" i="4" l="1"/>
  <c r="L82" i="4" s="1"/>
  <c r="M82" i="4" s="1"/>
  <c r="D83" i="4" s="1"/>
  <c r="I82" i="4"/>
  <c r="J82" i="4"/>
  <c r="E83" i="4" l="1"/>
  <c r="G83" i="4"/>
  <c r="F83" i="4"/>
  <c r="H83" i="4" l="1"/>
  <c r="K83" i="4" l="1"/>
  <c r="L83" i="4" s="1"/>
  <c r="M83" i="4" s="1"/>
  <c r="D84" i="4" s="1"/>
  <c r="J83" i="4"/>
  <c r="I83" i="4"/>
  <c r="G84" i="4" l="1"/>
  <c r="E84" i="4"/>
  <c r="F84" i="4"/>
  <c r="H84" i="4" l="1"/>
  <c r="J84" i="4" l="1"/>
  <c r="K84" i="4"/>
  <c r="L84" i="4" s="1"/>
  <c r="M84" i="4" s="1"/>
  <c r="D85" i="4" s="1"/>
  <c r="I84" i="4"/>
  <c r="G85" i="4" l="1"/>
  <c r="H85" i="4" s="1"/>
  <c r="J85" i="4" s="1"/>
  <c r="F85" i="4"/>
  <c r="E85" i="4"/>
  <c r="I85" i="4" l="1"/>
  <c r="K85" i="4"/>
  <c r="L85" i="4" s="1"/>
  <c r="M85" i="4" s="1"/>
  <c r="D86" i="4" s="1"/>
  <c r="F86" i="4" l="1"/>
  <c r="G86" i="4"/>
  <c r="H86" i="4" s="1"/>
  <c r="K86" i="4" s="1"/>
  <c r="L86" i="4" s="1"/>
  <c r="M86" i="4" s="1"/>
  <c r="D87" i="4" s="1"/>
  <c r="E86" i="4"/>
  <c r="J86" i="4" l="1"/>
  <c r="F87" i="4"/>
  <c r="G87" i="4"/>
  <c r="E87" i="4"/>
  <c r="I86" i="4"/>
  <c r="H87" i="4" l="1"/>
  <c r="K87" i="4" l="1"/>
  <c r="L87" i="4" s="1"/>
  <c r="M87" i="4" s="1"/>
  <c r="D88" i="4" s="1"/>
  <c r="J87" i="4"/>
  <c r="I87" i="4"/>
  <c r="E88" i="4" l="1"/>
  <c r="G88" i="4"/>
  <c r="F88" i="4"/>
  <c r="H88" i="4" l="1"/>
  <c r="I88" i="4" s="1"/>
  <c r="K88" i="4" l="1"/>
  <c r="L88" i="4" s="1"/>
  <c r="M88" i="4" s="1"/>
  <c r="D89" i="4" s="1"/>
  <c r="J88" i="4"/>
  <c r="G89" i="4" l="1"/>
  <c r="H89" i="4" s="1"/>
  <c r="K89" i="4" s="1"/>
  <c r="L89" i="4" s="1"/>
  <c r="M89" i="4" s="1"/>
  <c r="D90" i="4" s="1"/>
  <c r="E89" i="4"/>
  <c r="F89" i="4"/>
  <c r="J89" i="4" l="1"/>
  <c r="F90" i="4"/>
  <c r="G90" i="4"/>
  <c r="E90" i="4"/>
  <c r="I89" i="4"/>
  <c r="H90" i="4" l="1"/>
  <c r="K90" i="4" l="1"/>
  <c r="L90" i="4" s="1"/>
  <c r="M90" i="4" s="1"/>
  <c r="D91" i="4" s="1"/>
  <c r="I90" i="4"/>
  <c r="J90" i="4"/>
  <c r="E91" i="4" l="1"/>
  <c r="G91" i="4"/>
  <c r="H91" i="4" s="1"/>
  <c r="I91" i="4" s="1"/>
  <c r="F91" i="4"/>
  <c r="K91" i="4" l="1"/>
  <c r="L91" i="4" s="1"/>
  <c r="M91" i="4" s="1"/>
  <c r="D92" i="4" s="1"/>
  <c r="J91" i="4"/>
  <c r="E92" i="4" l="1"/>
  <c r="F92" i="4"/>
  <c r="G92" i="4"/>
  <c r="H92" i="4" s="1"/>
  <c r="K92" i="4" s="1"/>
  <c r="L92" i="4" s="1"/>
  <c r="M92" i="4" s="1"/>
  <c r="D93" i="4" s="1"/>
  <c r="J92" i="4" l="1"/>
  <c r="G93" i="4"/>
  <c r="H93" i="4" s="1"/>
  <c r="K93" i="4" s="1"/>
  <c r="L93" i="4" s="1"/>
  <c r="M93" i="4" s="1"/>
  <c r="D94" i="4" s="1"/>
  <c r="F93" i="4"/>
  <c r="E93" i="4"/>
  <c r="I92" i="4"/>
  <c r="G94" i="4" l="1"/>
  <c r="E94" i="4"/>
  <c r="F94" i="4"/>
  <c r="I93" i="4"/>
  <c r="J93" i="4"/>
  <c r="H94" i="4" l="1"/>
  <c r="K94" i="4" l="1"/>
  <c r="L94" i="4" s="1"/>
  <c r="M94" i="4" s="1"/>
  <c r="D95" i="4" s="1"/>
  <c r="J94" i="4"/>
  <c r="I94" i="4"/>
  <c r="E95" i="4" l="1"/>
  <c r="G95" i="4"/>
  <c r="F95" i="4"/>
  <c r="H95" i="4" l="1"/>
  <c r="K95" i="4" l="1"/>
  <c r="L95" i="4" s="1"/>
  <c r="M95" i="4" s="1"/>
  <c r="D96" i="4" s="1"/>
  <c r="J95" i="4"/>
  <c r="I95" i="4"/>
  <c r="F96" i="4" l="1"/>
  <c r="G96" i="4"/>
  <c r="H96" i="4" s="1"/>
  <c r="J96" i="4" s="1"/>
  <c r="E96" i="4"/>
  <c r="I96" i="4" l="1"/>
  <c r="K96" i="4"/>
  <c r="L96" i="4" s="1"/>
  <c r="M96" i="4" s="1"/>
  <c r="D97" i="4" s="1"/>
  <c r="G97" i="4" l="1"/>
  <c r="E97" i="4"/>
  <c r="F97" i="4"/>
  <c r="H97" i="4" l="1"/>
  <c r="K97" i="4" l="1"/>
  <c r="L97" i="4" s="1"/>
  <c r="M97" i="4" s="1"/>
  <c r="D98" i="4" s="1"/>
  <c r="J97" i="4"/>
  <c r="I97" i="4"/>
  <c r="E98" i="4" l="1"/>
  <c r="F98" i="4"/>
  <c r="G98" i="4"/>
  <c r="H98" i="4" s="1"/>
  <c r="K98" i="4" s="1"/>
  <c r="L98" i="4" s="1"/>
  <c r="M98" i="4" s="1"/>
  <c r="D99" i="4" s="1"/>
  <c r="F99" i="4" l="1"/>
  <c r="E99" i="4"/>
  <c r="G99" i="4"/>
  <c r="H99" i="4" s="1"/>
  <c r="K99" i="4" s="1"/>
  <c r="L99" i="4" s="1"/>
  <c r="M99" i="4" s="1"/>
  <c r="D100" i="4" s="1"/>
  <c r="I98" i="4"/>
  <c r="J98" i="4"/>
  <c r="E100" i="4" l="1"/>
  <c r="F100" i="4"/>
  <c r="G100" i="4"/>
  <c r="H100" i="4" s="1"/>
  <c r="K100" i="4" s="1"/>
  <c r="L100" i="4" s="1"/>
  <c r="M100" i="4" s="1"/>
  <c r="D101" i="4" s="1"/>
  <c r="J99" i="4"/>
  <c r="I99" i="4"/>
  <c r="F101" i="4" l="1"/>
  <c r="E101" i="4"/>
  <c r="G101" i="4"/>
  <c r="I100" i="4"/>
  <c r="J100" i="4"/>
  <c r="H101" i="4" l="1"/>
  <c r="K101" i="4" l="1"/>
  <c r="L101" i="4" s="1"/>
  <c r="M101" i="4" s="1"/>
  <c r="D102" i="4" s="1"/>
  <c r="J101" i="4"/>
  <c r="I101" i="4"/>
  <c r="F102" i="4" l="1"/>
  <c r="G102" i="4"/>
  <c r="E102" i="4"/>
  <c r="H102" i="4" l="1"/>
  <c r="K102" i="4" l="1"/>
  <c r="L102" i="4" s="1"/>
  <c r="M102" i="4" s="1"/>
  <c r="D103" i="4" s="1"/>
  <c r="J102" i="4"/>
  <c r="I102" i="4"/>
  <c r="E103" i="4" l="1"/>
  <c r="F103" i="4"/>
  <c r="G103" i="4"/>
  <c r="H103" i="4" s="1"/>
  <c r="I103" i="4" s="1"/>
  <c r="J103" i="4" l="1"/>
  <c r="K103" i="4"/>
  <c r="L103" i="4" s="1"/>
  <c r="M103" i="4" s="1"/>
  <c r="D104" i="4" s="1"/>
  <c r="G104" i="4" l="1"/>
  <c r="H104" i="4" s="1"/>
  <c r="K104" i="4" s="1"/>
  <c r="L104" i="4" s="1"/>
  <c r="M104" i="4" s="1"/>
  <c r="D105" i="4" s="1"/>
  <c r="E104" i="4"/>
  <c r="F104" i="4"/>
  <c r="F105" i="4" l="1"/>
  <c r="G105" i="4"/>
  <c r="H105" i="4" s="1"/>
  <c r="K105" i="4" s="1"/>
  <c r="L105" i="4" s="1"/>
  <c r="M105" i="4" s="1"/>
  <c r="D106" i="4" s="1"/>
  <c r="E105" i="4"/>
  <c r="J104" i="4"/>
  <c r="I104" i="4"/>
  <c r="J105" i="4" l="1"/>
  <c r="F106" i="4"/>
  <c r="E106" i="4"/>
  <c r="G106" i="4"/>
  <c r="H106" i="4" s="1"/>
  <c r="K106" i="4" s="1"/>
  <c r="L106" i="4" s="1"/>
  <c r="M106" i="4" s="1"/>
  <c r="D107" i="4" s="1"/>
  <c r="I105" i="4"/>
  <c r="I106" i="4" l="1"/>
  <c r="J106" i="4"/>
  <c r="E107" i="4"/>
  <c r="F107" i="4"/>
  <c r="G107" i="4"/>
  <c r="H107" i="4" s="1"/>
  <c r="K107" i="4" s="1"/>
  <c r="L107" i="4" s="1"/>
  <c r="M107" i="4" s="1"/>
  <c r="D108" i="4" s="1"/>
  <c r="J107" i="4" l="1"/>
  <c r="G108" i="4"/>
  <c r="F108" i="4"/>
  <c r="E108" i="4"/>
  <c r="I107" i="4"/>
  <c r="H108" i="4" l="1"/>
  <c r="J108" i="4" s="1"/>
  <c r="K108" i="4" l="1"/>
  <c r="L108" i="4" s="1"/>
  <c r="M108" i="4" s="1"/>
  <c r="D109" i="4" s="1"/>
  <c r="I108" i="4"/>
  <c r="F109" i="4" l="1"/>
  <c r="E109" i="4"/>
  <c r="G109" i="4"/>
  <c r="H109" i="4" l="1"/>
  <c r="K109" i="4" l="1"/>
  <c r="L109" i="4" s="1"/>
  <c r="M109" i="4" s="1"/>
  <c r="D110" i="4" s="1"/>
  <c r="J109" i="4"/>
  <c r="I109" i="4"/>
  <c r="F110" i="4" l="1"/>
  <c r="G110" i="4"/>
  <c r="E110" i="4"/>
  <c r="H110" i="4" l="1"/>
  <c r="K110" i="4" l="1"/>
  <c r="L110" i="4" s="1"/>
  <c r="M110" i="4" s="1"/>
  <c r="D111" i="4" s="1"/>
  <c r="J110" i="4"/>
  <c r="I110" i="4"/>
  <c r="E111" i="4" l="1"/>
  <c r="F111" i="4"/>
  <c r="G111" i="4"/>
  <c r="H111" i="4" s="1"/>
  <c r="K111" i="4" s="1"/>
  <c r="L111" i="4" s="1"/>
  <c r="M111" i="4" s="1"/>
  <c r="D112" i="4" s="1"/>
  <c r="E112" i="4" l="1"/>
  <c r="G112" i="4"/>
  <c r="H112" i="4" s="1"/>
  <c r="K112" i="4" s="1"/>
  <c r="L112" i="4" s="1"/>
  <c r="M112" i="4" s="1"/>
  <c r="D113" i="4" s="1"/>
  <c r="F112" i="4"/>
  <c r="I111" i="4"/>
  <c r="J111" i="4"/>
  <c r="F113" i="4" l="1"/>
  <c r="G113" i="4"/>
  <c r="H113" i="4" s="1"/>
  <c r="K113" i="4" s="1"/>
  <c r="L113" i="4" s="1"/>
  <c r="M113" i="4" s="1"/>
  <c r="D114" i="4" s="1"/>
  <c r="E113" i="4"/>
  <c r="I112" i="4"/>
  <c r="J112" i="4"/>
  <c r="I113" i="4" l="1"/>
  <c r="E114" i="4"/>
  <c r="G114" i="4"/>
  <c r="H114" i="4" s="1"/>
  <c r="K114" i="4" s="1"/>
  <c r="L114" i="4" s="1"/>
  <c r="M114" i="4" s="1"/>
  <c r="D115" i="4" s="1"/>
  <c r="F114" i="4"/>
  <c r="J113" i="4"/>
  <c r="I114" i="4" l="1"/>
  <c r="E115" i="4"/>
  <c r="G115" i="4"/>
  <c r="H115" i="4" s="1"/>
  <c r="K115" i="4" s="1"/>
  <c r="L115" i="4" s="1"/>
  <c r="M115" i="4" s="1"/>
  <c r="D116" i="4" s="1"/>
  <c r="F115" i="4"/>
  <c r="J114" i="4"/>
  <c r="E116" i="4" l="1"/>
  <c r="F116" i="4"/>
  <c r="G116" i="4"/>
  <c r="H116" i="4" s="1"/>
  <c r="K116" i="4" s="1"/>
  <c r="L116" i="4" s="1"/>
  <c r="M116" i="4" s="1"/>
  <c r="D117" i="4" s="1"/>
  <c r="J115" i="4"/>
  <c r="I115" i="4"/>
  <c r="I116" i="4" l="1"/>
  <c r="J116" i="4"/>
  <c r="G117" i="4"/>
  <c r="H117" i="4" s="1"/>
  <c r="K117" i="4" s="1"/>
  <c r="L117" i="4" s="1"/>
  <c r="M117" i="4" s="1"/>
  <c r="D118" i="4" s="1"/>
  <c r="F117" i="4"/>
  <c r="E117" i="4"/>
  <c r="I117" i="4" s="1"/>
  <c r="G118" i="4" l="1"/>
  <c r="H118" i="4" s="1"/>
  <c r="K118" i="4" s="1"/>
  <c r="L118" i="4" s="1"/>
  <c r="M118" i="4" s="1"/>
  <c r="D119" i="4" s="1"/>
  <c r="E118" i="4"/>
  <c r="F118" i="4"/>
  <c r="J117" i="4"/>
  <c r="J118" i="4" l="1"/>
  <c r="I118" i="4"/>
  <c r="F119" i="4"/>
  <c r="G119" i="4"/>
  <c r="H119" i="4" s="1"/>
  <c r="K119" i="4" s="1"/>
  <c r="L119" i="4" s="1"/>
  <c r="M119" i="4" s="1"/>
  <c r="D120" i="4" s="1"/>
  <c r="E119" i="4"/>
  <c r="I119" i="4" l="1"/>
  <c r="F120" i="4"/>
  <c r="E120" i="4"/>
  <c r="G120" i="4"/>
  <c r="H120" i="4" s="1"/>
  <c r="K120" i="4" s="1"/>
  <c r="L120" i="4" s="1"/>
  <c r="M120" i="4" s="1"/>
  <c r="D121" i="4" s="1"/>
  <c r="J119" i="4"/>
  <c r="J120" i="4" l="1"/>
  <c r="F121" i="4"/>
  <c r="G121" i="4"/>
  <c r="H121" i="4" s="1"/>
  <c r="K121" i="4" s="1"/>
  <c r="L121" i="4" s="1"/>
  <c r="M121" i="4" s="1"/>
  <c r="D122" i="4" s="1"/>
  <c r="E121" i="4"/>
  <c r="I120" i="4"/>
  <c r="J121" i="4" l="1"/>
  <c r="G122" i="4"/>
  <c r="H122" i="4" s="1"/>
  <c r="K122" i="4" s="1"/>
  <c r="L122" i="4" s="1"/>
  <c r="M122" i="4" s="1"/>
  <c r="D123" i="4" s="1"/>
  <c r="F122" i="4"/>
  <c r="E122" i="4"/>
  <c r="I122" i="4" s="1"/>
  <c r="I121" i="4"/>
  <c r="J122" i="4" l="1"/>
  <c r="F123" i="4"/>
  <c r="G123" i="4"/>
  <c r="H123" i="4" s="1"/>
  <c r="K123" i="4" s="1"/>
  <c r="L123" i="4" s="1"/>
  <c r="M123" i="4" s="1"/>
  <c r="D124" i="4" s="1"/>
  <c r="E123" i="4"/>
  <c r="E124" i="4" l="1"/>
  <c r="F124" i="4"/>
  <c r="G124" i="4"/>
  <c r="H124" i="4" s="1"/>
  <c r="K124" i="4" s="1"/>
  <c r="L124" i="4" s="1"/>
  <c r="M124" i="4" s="1"/>
  <c r="D125" i="4" s="1"/>
  <c r="I123" i="4"/>
  <c r="J123" i="4"/>
  <c r="I124" i="4" l="1"/>
  <c r="E125" i="4"/>
  <c r="F125" i="4"/>
  <c r="G125" i="4"/>
  <c r="H125" i="4" s="1"/>
  <c r="K125" i="4" s="1"/>
  <c r="L125" i="4" s="1"/>
  <c r="M125" i="4" s="1"/>
  <c r="D126" i="4" s="1"/>
  <c r="J124" i="4"/>
  <c r="I125" i="4" l="1"/>
  <c r="E126" i="4"/>
  <c r="J126" i="4" s="1"/>
  <c r="F126" i="4"/>
  <c r="G126" i="4"/>
  <c r="H126" i="4" s="1"/>
  <c r="K126" i="4" s="1"/>
  <c r="L126" i="4" s="1"/>
  <c r="M126" i="4" s="1"/>
  <c r="D127" i="4" s="1"/>
  <c r="J125" i="4"/>
  <c r="E127" i="4" l="1"/>
  <c r="G127" i="4"/>
  <c r="F127" i="4"/>
  <c r="I126" i="4"/>
  <c r="H127" i="4" l="1"/>
  <c r="K127" i="4" l="1"/>
  <c r="L127" i="4" s="1"/>
  <c r="M127" i="4" s="1"/>
  <c r="D128" i="4" s="1"/>
  <c r="J127" i="4"/>
  <c r="I127" i="4"/>
  <c r="E128" i="4" l="1"/>
  <c r="F128" i="4"/>
  <c r="G128" i="4"/>
  <c r="H128" i="4" s="1"/>
  <c r="K128" i="4" s="1"/>
  <c r="L128" i="4" s="1"/>
  <c r="M128" i="4" s="1"/>
  <c r="D129" i="4" s="1"/>
  <c r="J128" i="4" l="1"/>
  <c r="F129" i="4"/>
  <c r="G129" i="4"/>
  <c r="H129" i="4" s="1"/>
  <c r="K129" i="4" s="1"/>
  <c r="L129" i="4" s="1"/>
  <c r="M129" i="4" s="1"/>
  <c r="D130" i="4" s="1"/>
  <c r="E129" i="4"/>
  <c r="I128" i="4"/>
  <c r="J129" i="4" l="1"/>
  <c r="F130" i="4"/>
  <c r="E130" i="4"/>
  <c r="G130" i="4"/>
  <c r="H130" i="4" s="1"/>
  <c r="K130" i="4" s="1"/>
  <c r="L130" i="4" s="1"/>
  <c r="M130" i="4" s="1"/>
  <c r="D131" i="4" s="1"/>
  <c r="I129" i="4"/>
  <c r="F131" i="4" l="1"/>
  <c r="G131" i="4"/>
  <c r="H131" i="4" s="1"/>
  <c r="K131" i="4" s="1"/>
  <c r="L131" i="4" s="1"/>
  <c r="M131" i="4" s="1"/>
  <c r="D132" i="4" s="1"/>
  <c r="E131" i="4"/>
  <c r="I130" i="4"/>
  <c r="J130" i="4"/>
  <c r="J131" i="4" l="1"/>
  <c r="E132" i="4"/>
  <c r="G132" i="4"/>
  <c r="F132" i="4"/>
  <c r="I131" i="4"/>
  <c r="H132" i="4" l="1"/>
  <c r="K132" i="4" s="1"/>
  <c r="L132" i="4" s="1"/>
  <c r="M132" i="4" s="1"/>
  <c r="D133" i="4" s="1"/>
  <c r="I132" i="4" l="1"/>
  <c r="F133" i="4"/>
  <c r="G133" i="4"/>
  <c r="E133" i="4"/>
  <c r="J132" i="4"/>
  <c r="H133" i="4" l="1"/>
  <c r="K133" i="4" l="1"/>
  <c r="L133" i="4" s="1"/>
  <c r="M133" i="4" s="1"/>
  <c r="D134" i="4" s="1"/>
  <c r="I133" i="4"/>
  <c r="J133" i="4"/>
  <c r="F134" i="4" l="1"/>
  <c r="E134" i="4"/>
  <c r="G134" i="4"/>
  <c r="H134" i="4" s="1"/>
  <c r="K134" i="4" s="1"/>
  <c r="L134" i="4" s="1"/>
  <c r="M134" i="4" s="1"/>
  <c r="D135" i="4" s="1"/>
  <c r="F135" i="4" l="1"/>
  <c r="G135" i="4"/>
  <c r="H135" i="4" s="1"/>
  <c r="K135" i="4" s="1"/>
  <c r="L135" i="4" s="1"/>
  <c r="M135" i="4" s="1"/>
  <c r="D136" i="4" s="1"/>
  <c r="E135" i="4"/>
  <c r="I134" i="4"/>
  <c r="J134" i="4"/>
  <c r="J135" i="4" l="1"/>
  <c r="E136" i="4"/>
  <c r="G136" i="4"/>
  <c r="H136" i="4" s="1"/>
  <c r="K136" i="4" s="1"/>
  <c r="L136" i="4" s="1"/>
  <c r="M136" i="4" s="1"/>
  <c r="D137" i="4" s="1"/>
  <c r="F136" i="4"/>
  <c r="I135" i="4"/>
  <c r="E137" i="4" l="1"/>
  <c r="G137" i="4"/>
  <c r="F137" i="4"/>
  <c r="I136" i="4"/>
  <c r="J136" i="4"/>
  <c r="H137" i="4" l="1"/>
  <c r="K137" i="4" s="1"/>
  <c r="L137" i="4" s="1"/>
  <c r="M137" i="4" s="1"/>
  <c r="D138" i="4" s="1"/>
  <c r="G138" i="4" s="1"/>
  <c r="J137" i="4"/>
  <c r="H138" i="4" l="1"/>
  <c r="K138" i="4" s="1"/>
  <c r="L138" i="4" s="1"/>
  <c r="M138" i="4" s="1"/>
  <c r="D139" i="4" s="1"/>
  <c r="G139" i="4" s="1"/>
  <c r="H139" i="4" s="1"/>
  <c r="F138" i="4"/>
  <c r="E138" i="4"/>
  <c r="J138" i="4" s="1"/>
  <c r="I137" i="4"/>
  <c r="I138" i="4"/>
  <c r="F139" i="4"/>
  <c r="E139" i="4" l="1"/>
  <c r="K139" i="4" s="1"/>
  <c r="L139" i="4" s="1"/>
  <c r="M139" i="4" s="1"/>
  <c r="D140" i="4" s="1"/>
  <c r="J139" i="4"/>
  <c r="E140" i="4" l="1"/>
  <c r="G140" i="4"/>
  <c r="H140" i="4" s="1"/>
  <c r="K140" i="4" s="1"/>
  <c r="L140" i="4" s="1"/>
  <c r="M140" i="4" s="1"/>
  <c r="D141" i="4" s="1"/>
  <c r="E141" i="4" s="1"/>
  <c r="F140" i="4"/>
  <c r="I139" i="4"/>
  <c r="G141" i="4" l="1"/>
  <c r="H141" i="4" s="1"/>
  <c r="K141" i="4" s="1"/>
  <c r="L141" i="4" s="1"/>
  <c r="M141" i="4" s="1"/>
  <c r="D142" i="4" s="1"/>
  <c r="F141" i="4"/>
  <c r="J140" i="4"/>
  <c r="I140" i="4"/>
  <c r="J141" i="4" l="1"/>
  <c r="F142" i="4"/>
  <c r="G142" i="4"/>
  <c r="H142" i="4" s="1"/>
  <c r="K142" i="4" s="1"/>
  <c r="L142" i="4" s="1"/>
  <c r="M142" i="4" s="1"/>
  <c r="D143" i="4" s="1"/>
  <c r="F143" i="4" s="1"/>
  <c r="E142" i="4"/>
  <c r="I141" i="4"/>
  <c r="E143" i="4" l="1"/>
  <c r="G143" i="4"/>
  <c r="H143" i="4" s="1"/>
  <c r="I142" i="4"/>
  <c r="J142" i="4"/>
  <c r="K143" i="4" l="1"/>
  <c r="L143" i="4" s="1"/>
  <c r="M143" i="4" s="1"/>
  <c r="D144" i="4" s="1"/>
  <c r="I143" i="4"/>
  <c r="J143" i="4"/>
  <c r="F144" i="4" l="1"/>
  <c r="G144" i="4"/>
  <c r="H144" i="4" s="1"/>
  <c r="K144" i="4" s="1"/>
  <c r="L144" i="4" s="1"/>
  <c r="M144" i="4" s="1"/>
  <c r="D145" i="4" s="1"/>
  <c r="E144" i="4"/>
  <c r="J144" i="4" l="1"/>
  <c r="I144" i="4"/>
  <c r="E145" i="4"/>
  <c r="G145" i="4"/>
  <c r="F145" i="4"/>
  <c r="H145" i="4" l="1"/>
  <c r="K145" i="4" l="1"/>
  <c r="L145" i="4" s="1"/>
  <c r="M145" i="4" s="1"/>
  <c r="D146" i="4" s="1"/>
  <c r="J145" i="4"/>
  <c r="I145" i="4"/>
  <c r="E146" i="4" l="1"/>
  <c r="G146" i="4"/>
  <c r="H146" i="4" s="1"/>
  <c r="K146" i="4" s="1"/>
  <c r="L146" i="4" s="1"/>
  <c r="M146" i="4" s="1"/>
  <c r="D147" i="4" s="1"/>
  <c r="F146" i="4"/>
  <c r="E147" i="4" l="1"/>
  <c r="G147" i="4"/>
  <c r="H147" i="4" s="1"/>
  <c r="K147" i="4" s="1"/>
  <c r="L147" i="4" s="1"/>
  <c r="M147" i="4" s="1"/>
  <c r="D148" i="4" s="1"/>
  <c r="F147" i="4"/>
  <c r="I146" i="4"/>
  <c r="J146" i="4"/>
  <c r="E148" i="4" l="1"/>
  <c r="F148" i="4"/>
  <c r="G148" i="4"/>
  <c r="H148" i="4" s="1"/>
  <c r="K148" i="4" s="1"/>
  <c r="L148" i="4" s="1"/>
  <c r="M148" i="4" s="1"/>
  <c r="D149" i="4" s="1"/>
  <c r="I147" i="4"/>
  <c r="J147" i="4"/>
  <c r="J148" i="4" l="1"/>
  <c r="F149" i="4"/>
  <c r="E149" i="4"/>
  <c r="G149" i="4"/>
  <c r="H149" i="4" s="1"/>
  <c r="K149" i="4" s="1"/>
  <c r="L149" i="4" s="1"/>
  <c r="M149" i="4" s="1"/>
  <c r="D150" i="4" s="1"/>
  <c r="I148" i="4"/>
  <c r="J149" i="4" l="1"/>
  <c r="G150" i="4"/>
  <c r="E150" i="4"/>
  <c r="F150" i="4"/>
  <c r="I149" i="4"/>
  <c r="H150" i="4" l="1"/>
  <c r="K150" i="4" l="1"/>
  <c r="L150" i="4" s="1"/>
  <c r="M150" i="4" s="1"/>
  <c r="D151" i="4" s="1"/>
  <c r="J150" i="4"/>
  <c r="I150" i="4"/>
  <c r="G151" i="4" l="1"/>
  <c r="E151" i="4"/>
  <c r="F151" i="4"/>
  <c r="H151" i="4" l="1"/>
  <c r="K151" i="4" l="1"/>
  <c r="L151" i="4" s="1"/>
  <c r="M151" i="4" s="1"/>
  <c r="D152" i="4" s="1"/>
  <c r="J151" i="4"/>
  <c r="I151" i="4"/>
  <c r="F152" i="4" l="1"/>
  <c r="E152" i="4"/>
  <c r="G152" i="4"/>
  <c r="H152" i="4" s="1"/>
  <c r="K152" i="4" s="1"/>
  <c r="L152" i="4" s="1"/>
  <c r="M152" i="4" s="1"/>
  <c r="D153" i="4" s="1"/>
  <c r="J152" i="4" l="1"/>
  <c r="E153" i="4"/>
  <c r="F153" i="4"/>
  <c r="G153" i="4"/>
  <c r="H153" i="4" s="1"/>
  <c r="K153" i="4" s="1"/>
  <c r="L153" i="4" s="1"/>
  <c r="M153" i="4" s="1"/>
  <c r="D154" i="4" s="1"/>
  <c r="I152" i="4"/>
  <c r="J153" i="4" l="1"/>
  <c r="E154" i="4"/>
  <c r="F154" i="4"/>
  <c r="G154" i="4"/>
  <c r="H154" i="4" s="1"/>
  <c r="K154" i="4" s="1"/>
  <c r="L154" i="4" s="1"/>
  <c r="M154" i="4" s="1"/>
  <c r="D155" i="4" s="1"/>
  <c r="I153" i="4"/>
  <c r="G155" i="4" l="1"/>
  <c r="H155" i="4" s="1"/>
  <c r="K155" i="4" s="1"/>
  <c r="L155" i="4" s="1"/>
  <c r="M155" i="4" s="1"/>
  <c r="D156" i="4" s="1"/>
  <c r="F155" i="4"/>
  <c r="E155" i="4"/>
  <c r="I154" i="4"/>
  <c r="J154" i="4"/>
  <c r="I155" i="4" l="1"/>
  <c r="E156" i="4"/>
  <c r="G156" i="4"/>
  <c r="F156" i="4"/>
  <c r="J155" i="4"/>
  <c r="H156" i="4" l="1"/>
  <c r="J156" i="4" s="1"/>
  <c r="K156" i="4" l="1"/>
  <c r="L156" i="4" s="1"/>
  <c r="M156" i="4" s="1"/>
  <c r="D157" i="4" s="1"/>
  <c r="I156" i="4"/>
  <c r="F157" i="4" l="1"/>
  <c r="E157" i="4"/>
  <c r="G157" i="4"/>
  <c r="H157" i="4" l="1"/>
  <c r="J157" i="4" l="1"/>
  <c r="I157" i="4"/>
  <c r="K157" i="4"/>
  <c r="L157" i="4" s="1"/>
  <c r="M157" i="4" s="1"/>
  <c r="D158" i="4" s="1"/>
  <c r="E158" i="4" l="1"/>
  <c r="G158" i="4"/>
  <c r="H158" i="4" s="1"/>
  <c r="K158" i="4" s="1"/>
  <c r="L158" i="4" s="1"/>
  <c r="M158" i="4" s="1"/>
  <c r="D159" i="4" s="1"/>
  <c r="F158" i="4"/>
  <c r="P4" i="4"/>
  <c r="P3" i="4"/>
  <c r="P6" i="4"/>
  <c r="P5" i="4"/>
  <c r="P2" i="4"/>
  <c r="P7" i="4"/>
  <c r="G159" i="4" l="1"/>
  <c r="F159" i="4"/>
  <c r="E159" i="4"/>
  <c r="J158" i="4"/>
  <c r="I158" i="4"/>
  <c r="H159" i="4" l="1"/>
  <c r="K159" i="4" l="1"/>
  <c r="L159" i="4" s="1"/>
  <c r="M159" i="4" s="1"/>
  <c r="D160" i="4" s="1"/>
  <c r="I159" i="4"/>
  <c r="J159" i="4"/>
  <c r="G160" i="4" l="1"/>
  <c r="H160" i="4" s="1"/>
  <c r="K160" i="4" s="1"/>
  <c r="L160" i="4" s="1"/>
  <c r="M160" i="4" s="1"/>
  <c r="D161" i="4" s="1"/>
  <c r="F160" i="4"/>
  <c r="E160" i="4"/>
  <c r="J160" i="4" l="1"/>
  <c r="I160" i="4"/>
  <c r="E161" i="4"/>
  <c r="F161" i="4"/>
  <c r="G161" i="4"/>
  <c r="H161" i="4" s="1"/>
  <c r="I161" i="4" l="1"/>
  <c r="J161" i="4"/>
  <c r="K161" i="4"/>
  <c r="L161" i="4" s="1"/>
  <c r="M161" i="4" s="1"/>
  <c r="D162" i="4" s="1"/>
  <c r="G162" i="4" l="1"/>
  <c r="H162" i="4" s="1"/>
  <c r="K162" i="4" s="1"/>
  <c r="L162" i="4" s="1"/>
  <c r="M162" i="4" s="1"/>
  <c r="D163" i="4" s="1"/>
  <c r="F162" i="4"/>
  <c r="E162" i="4"/>
  <c r="I162" i="4" l="1"/>
  <c r="J162" i="4"/>
  <c r="G163" i="4"/>
  <c r="H163" i="4" s="1"/>
  <c r="J163" i="4" s="1"/>
  <c r="E163" i="4"/>
  <c r="F163" i="4"/>
  <c r="K163" i="4" l="1"/>
  <c r="L163" i="4" s="1"/>
  <c r="M163" i="4" s="1"/>
  <c r="D164" i="4" s="1"/>
  <c r="F164" i="4" s="1"/>
  <c r="I163" i="4"/>
  <c r="G164" i="4" l="1"/>
  <c r="H164" i="4" s="1"/>
  <c r="E164" i="4"/>
  <c r="K164" i="4" l="1"/>
  <c r="L164" i="4" s="1"/>
  <c r="M164" i="4" s="1"/>
  <c r="D165" i="4" s="1"/>
  <c r="I164" i="4"/>
  <c r="J164" i="4"/>
  <c r="E165" i="4" l="1"/>
  <c r="F165" i="4"/>
  <c r="G165" i="4"/>
  <c r="H165" i="4" s="1"/>
  <c r="J165" i="4" s="1"/>
  <c r="I165" i="4" l="1"/>
  <c r="K165" i="4"/>
  <c r="L165" i="4" s="1"/>
  <c r="M165" i="4" s="1"/>
  <c r="D166" i="4" s="1"/>
  <c r="F166" i="4" l="1"/>
  <c r="G166" i="4"/>
  <c r="E166" i="4"/>
  <c r="H166" i="4" l="1"/>
  <c r="K166" i="4" l="1"/>
  <c r="L166" i="4" s="1"/>
  <c r="M166" i="4" s="1"/>
  <c r="D167" i="4" s="1"/>
  <c r="I166" i="4"/>
  <c r="J166" i="4"/>
  <c r="E167" i="4" l="1"/>
  <c r="F167" i="4"/>
  <c r="G167" i="4"/>
  <c r="H167" i="4" s="1"/>
  <c r="I167" i="4" l="1"/>
  <c r="J167" i="4"/>
  <c r="K167" i="4"/>
  <c r="L167" i="4" s="1"/>
  <c r="M167" i="4" s="1"/>
  <c r="D168" i="4" s="1"/>
  <c r="E168" i="4" l="1"/>
  <c r="F168" i="4"/>
  <c r="G168" i="4"/>
  <c r="H168" i="4" s="1"/>
  <c r="K168" i="4" s="1"/>
  <c r="L168" i="4" s="1"/>
  <c r="M168" i="4" s="1"/>
  <c r="D169" i="4" s="1"/>
  <c r="I168" i="4" l="1"/>
  <c r="G169" i="4"/>
  <c r="E169" i="4"/>
  <c r="F169" i="4"/>
  <c r="J168" i="4"/>
  <c r="H169" i="4" l="1"/>
  <c r="J169" i="4" l="1"/>
  <c r="I169" i="4"/>
  <c r="K169" i="4"/>
  <c r="L169" i="4" s="1"/>
  <c r="M169" i="4" s="1"/>
  <c r="D170" i="4" s="1"/>
  <c r="E170" i="4" l="1"/>
  <c r="F170" i="4"/>
  <c r="G170" i="4"/>
  <c r="H170" i="4" s="1"/>
  <c r="K170" i="4" s="1"/>
  <c r="L170" i="4" s="1"/>
  <c r="M170" i="4" s="1"/>
  <c r="D171" i="4" s="1"/>
  <c r="I170" i="4" l="1"/>
  <c r="J170" i="4"/>
  <c r="F171" i="4"/>
  <c r="E171" i="4"/>
  <c r="G171" i="4"/>
  <c r="H171" i="4" l="1"/>
  <c r="K171" i="4" l="1"/>
  <c r="L171" i="4" s="1"/>
  <c r="M171" i="4" s="1"/>
  <c r="D172" i="4" s="1"/>
  <c r="I171" i="4"/>
  <c r="J171" i="4"/>
  <c r="G172" i="4" l="1"/>
  <c r="H172" i="4" s="1"/>
  <c r="K172" i="4" s="1"/>
  <c r="L172" i="4" s="1"/>
  <c r="M172" i="4" s="1"/>
  <c r="D173" i="4" s="1"/>
  <c r="E172" i="4"/>
  <c r="F172" i="4"/>
  <c r="I172" i="4" l="1"/>
  <c r="G173" i="4"/>
  <c r="H173" i="4" s="1"/>
  <c r="J173" i="4" s="1"/>
  <c r="E173" i="4"/>
  <c r="I173" i="4" s="1"/>
  <c r="F173" i="4"/>
  <c r="J172" i="4"/>
  <c r="K173" i="4" l="1"/>
  <c r="L173" i="4" s="1"/>
  <c r="M173" i="4" s="1"/>
  <c r="D174" i="4" s="1"/>
  <c r="G174" i="4" l="1"/>
  <c r="H174" i="4" s="1"/>
  <c r="K174" i="4" s="1"/>
  <c r="L174" i="4" s="1"/>
  <c r="M174" i="4" s="1"/>
  <c r="D175" i="4" s="1"/>
  <c r="E174" i="4"/>
  <c r="F174" i="4"/>
  <c r="G175" i="4" l="1"/>
  <c r="E175" i="4"/>
  <c r="F175" i="4"/>
  <c r="I174" i="4"/>
  <c r="J174" i="4"/>
  <c r="H175" i="4" l="1"/>
  <c r="J175" i="4" s="1"/>
  <c r="K175" i="4" l="1"/>
  <c r="L175" i="4" s="1"/>
  <c r="M175" i="4" s="1"/>
  <c r="D176" i="4" s="1"/>
  <c r="I175" i="4"/>
  <c r="E176" i="4" l="1"/>
  <c r="F176" i="4"/>
  <c r="G176" i="4"/>
  <c r="H176" i="4" s="1"/>
  <c r="I176" i="4" s="1"/>
  <c r="J176" i="4" l="1"/>
  <c r="K176" i="4"/>
  <c r="L176" i="4" s="1"/>
  <c r="M176" i="4" s="1"/>
  <c r="D177" i="4" s="1"/>
  <c r="F177" i="4" l="1"/>
  <c r="E177" i="4"/>
  <c r="G177" i="4"/>
  <c r="H177" i="4" l="1"/>
  <c r="K177" i="4" l="1"/>
  <c r="L177" i="4" s="1"/>
  <c r="M177" i="4" s="1"/>
  <c r="D178" i="4" s="1"/>
  <c r="J177" i="4"/>
  <c r="I177" i="4"/>
  <c r="F178" i="4" l="1"/>
  <c r="E178" i="4"/>
  <c r="G178" i="4"/>
  <c r="H178" i="4" s="1"/>
  <c r="K178" i="4" s="1"/>
  <c r="L178" i="4" s="1"/>
  <c r="M178" i="4" s="1"/>
  <c r="D179" i="4" s="1"/>
  <c r="E179" i="4" l="1"/>
  <c r="F179" i="4"/>
  <c r="G179" i="4"/>
  <c r="H179" i="4" s="1"/>
  <c r="I179" i="4" s="1"/>
  <c r="I178" i="4"/>
  <c r="J178" i="4"/>
  <c r="J179" i="4" l="1"/>
  <c r="K179" i="4"/>
  <c r="L179" i="4" s="1"/>
  <c r="M179" i="4" s="1"/>
  <c r="D180" i="4" s="1"/>
  <c r="F180" i="4" l="1"/>
  <c r="E180" i="4"/>
  <c r="G180" i="4"/>
  <c r="H180" i="4" l="1"/>
  <c r="K180" i="4" l="1"/>
  <c r="L180" i="4" s="1"/>
  <c r="M180" i="4" s="1"/>
  <c r="D181" i="4" s="1"/>
  <c r="J180" i="4"/>
  <c r="I180" i="4"/>
  <c r="G181" i="4" l="1"/>
  <c r="H181" i="4" s="1"/>
  <c r="K181" i="4" s="1"/>
  <c r="L181" i="4" s="1"/>
  <c r="M181" i="4" s="1"/>
  <c r="D182" i="4" s="1"/>
  <c r="E181" i="4"/>
  <c r="F181" i="4"/>
  <c r="G182" i="4" l="1"/>
  <c r="F182" i="4"/>
  <c r="E182" i="4"/>
  <c r="J181" i="4"/>
  <c r="I181" i="4"/>
  <c r="H182" i="4" l="1"/>
  <c r="K182" i="4" l="1"/>
  <c r="L182" i="4" s="1"/>
  <c r="M182" i="4" s="1"/>
  <c r="D183" i="4" s="1"/>
  <c r="I182" i="4"/>
  <c r="J182" i="4"/>
  <c r="G183" i="4" l="1"/>
  <c r="E183" i="4"/>
  <c r="F183" i="4"/>
  <c r="H183" i="4" l="1"/>
  <c r="K183" i="4" l="1"/>
  <c r="L183" i="4" s="1"/>
  <c r="M183" i="4" s="1"/>
  <c r="D184" i="4" s="1"/>
  <c r="J183" i="4"/>
  <c r="I183" i="4"/>
  <c r="G184" i="4" l="1"/>
  <c r="E184" i="4"/>
  <c r="F184" i="4"/>
  <c r="H184" i="4" l="1"/>
  <c r="K184" i="4" l="1"/>
  <c r="L184" i="4" s="1"/>
  <c r="M184" i="4" s="1"/>
  <c r="D185" i="4" s="1"/>
  <c r="J184" i="4"/>
  <c r="I184" i="4"/>
  <c r="E185" i="4" l="1"/>
  <c r="G185" i="4"/>
  <c r="F185" i="4"/>
  <c r="H185" i="4" l="1"/>
  <c r="K185" i="4" l="1"/>
  <c r="L185" i="4" s="1"/>
  <c r="M185" i="4" s="1"/>
  <c r="D186" i="4" s="1"/>
  <c r="I185" i="4"/>
  <c r="J185" i="4"/>
  <c r="E186" i="4" l="1"/>
  <c r="G186" i="4"/>
  <c r="F186" i="4"/>
  <c r="H186" i="4" l="1"/>
  <c r="I186" i="4" l="1"/>
  <c r="K186" i="4"/>
  <c r="L186" i="4" s="1"/>
  <c r="M186" i="4" s="1"/>
  <c r="D187" i="4" s="1"/>
  <c r="J186" i="4"/>
  <c r="E187" i="4" l="1"/>
  <c r="F187" i="4"/>
  <c r="G187" i="4"/>
  <c r="H187" i="4" s="1"/>
  <c r="K187" i="4" s="1"/>
  <c r="L187" i="4" s="1"/>
  <c r="M187" i="4" s="1"/>
  <c r="D188" i="4" s="1"/>
  <c r="E188" i="4" l="1"/>
  <c r="G188" i="4"/>
  <c r="F188" i="4"/>
  <c r="J187" i="4"/>
  <c r="I187" i="4"/>
  <c r="H188" i="4" l="1"/>
  <c r="K188" i="4" l="1"/>
  <c r="L188" i="4" s="1"/>
  <c r="M188" i="4" s="1"/>
  <c r="D189" i="4" s="1"/>
  <c r="J188" i="4"/>
  <c r="I188" i="4"/>
  <c r="E189" i="4" l="1"/>
  <c r="G189" i="4"/>
  <c r="F189" i="4"/>
  <c r="H189" i="4" l="1"/>
  <c r="K189" i="4" l="1"/>
  <c r="L189" i="4" s="1"/>
  <c r="M189" i="4" s="1"/>
  <c r="D190" i="4" s="1"/>
  <c r="J189" i="4"/>
  <c r="I189" i="4"/>
  <c r="E190" i="4" l="1"/>
  <c r="F190" i="4"/>
  <c r="G190" i="4"/>
  <c r="H190" i="4" s="1"/>
  <c r="K190" i="4" s="1"/>
  <c r="L190" i="4" s="1"/>
  <c r="M190" i="4" s="1"/>
  <c r="D191" i="4" s="1"/>
  <c r="I190" i="4" l="1"/>
  <c r="G191" i="4"/>
  <c r="H191" i="4" s="1"/>
  <c r="K191" i="4" s="1"/>
  <c r="L191" i="4" s="1"/>
  <c r="M191" i="4" s="1"/>
  <c r="D192" i="4" s="1"/>
  <c r="E191" i="4"/>
  <c r="I191" i="4" s="1"/>
  <c r="F191" i="4"/>
  <c r="J190" i="4"/>
  <c r="F192" i="4" l="1"/>
  <c r="G192" i="4"/>
  <c r="E192" i="4"/>
  <c r="J191" i="4"/>
  <c r="H192" i="4" l="1"/>
  <c r="K192" i="4" l="1"/>
  <c r="L192" i="4" s="1"/>
  <c r="M192" i="4" s="1"/>
  <c r="D193" i="4" s="1"/>
  <c r="I192" i="4"/>
  <c r="J192" i="4"/>
  <c r="G193" i="4" l="1"/>
  <c r="H193" i="4" s="1"/>
  <c r="K193" i="4" s="1"/>
  <c r="L193" i="4" s="1"/>
  <c r="M193" i="4" s="1"/>
  <c r="D194" i="4" s="1"/>
  <c r="E193" i="4"/>
  <c r="F193" i="4"/>
  <c r="J193" i="4" l="1"/>
  <c r="F194" i="4"/>
  <c r="E194" i="4"/>
  <c r="G194" i="4"/>
  <c r="H194" i="4" s="1"/>
  <c r="K194" i="4" s="1"/>
  <c r="L194" i="4" s="1"/>
  <c r="M194" i="4" s="1"/>
  <c r="D195" i="4" s="1"/>
  <c r="I193" i="4"/>
  <c r="G195" i="4" l="1"/>
  <c r="F195" i="4"/>
  <c r="E195" i="4"/>
  <c r="I194" i="4"/>
  <c r="J194" i="4"/>
  <c r="H195" i="4" l="1"/>
  <c r="K195" i="4" l="1"/>
  <c r="L195" i="4" s="1"/>
  <c r="M195" i="4" s="1"/>
  <c r="D196" i="4" s="1"/>
  <c r="I195" i="4"/>
  <c r="J195" i="4"/>
  <c r="G196" i="4" l="1"/>
  <c r="E196" i="4"/>
  <c r="F196" i="4"/>
  <c r="H196" i="4" l="1"/>
  <c r="K196" i="4" l="1"/>
  <c r="L196" i="4" s="1"/>
  <c r="M196" i="4" s="1"/>
  <c r="D197" i="4" s="1"/>
  <c r="J196" i="4"/>
  <c r="I196" i="4"/>
  <c r="E197" i="4" l="1"/>
  <c r="G197" i="4"/>
  <c r="F197" i="4"/>
  <c r="H197" i="4" l="1"/>
  <c r="J197" i="4" l="1"/>
  <c r="I197" i="4"/>
  <c r="K197" i="4"/>
  <c r="L197" i="4" s="1"/>
  <c r="M197" i="4" s="1"/>
  <c r="D198" i="4" s="1"/>
  <c r="F198" i="4" l="1"/>
  <c r="E198" i="4"/>
  <c r="G198" i="4"/>
  <c r="H198" i="4" s="1"/>
  <c r="K198" i="4" s="1"/>
  <c r="L198" i="4" s="1"/>
  <c r="M198" i="4" s="1"/>
  <c r="D199" i="4" s="1"/>
  <c r="J198" i="4" l="1"/>
  <c r="I198" i="4"/>
  <c r="F199" i="4"/>
  <c r="E199" i="4"/>
  <c r="G199" i="4"/>
  <c r="H199" i="4" s="1"/>
  <c r="K199" i="4" s="1"/>
  <c r="L199" i="4" s="1"/>
  <c r="M199" i="4" s="1"/>
  <c r="D200" i="4" s="1"/>
  <c r="I199" i="4" l="1"/>
  <c r="J199" i="4"/>
  <c r="F200" i="4"/>
  <c r="E200" i="4"/>
  <c r="G200" i="4"/>
  <c r="H200" i="4" s="1"/>
  <c r="K200" i="4" s="1"/>
  <c r="L200" i="4" s="1"/>
  <c r="M200" i="4" s="1"/>
  <c r="D201" i="4" s="1"/>
  <c r="J200" i="4" l="1"/>
  <c r="I200" i="4"/>
  <c r="E201" i="4"/>
  <c r="G201" i="4"/>
  <c r="F201" i="4"/>
  <c r="H201" i="4" l="1"/>
  <c r="K201" i="4" l="1"/>
  <c r="L201" i="4" s="1"/>
  <c r="M201" i="4" s="1"/>
  <c r="D202" i="4" s="1"/>
  <c r="I201" i="4"/>
  <c r="J201" i="4"/>
  <c r="E202" i="4" l="1"/>
  <c r="F202" i="4"/>
  <c r="G202" i="4"/>
  <c r="H202" i="4" s="1"/>
  <c r="K202" i="4" s="1"/>
  <c r="L202" i="4" s="1"/>
  <c r="M202" i="4" s="1"/>
  <c r="D203" i="4" s="1"/>
  <c r="I202" i="4" l="1"/>
  <c r="E203" i="4"/>
  <c r="J203" i="4" s="1"/>
  <c r="F203" i="4"/>
  <c r="G203" i="4"/>
  <c r="H203" i="4" s="1"/>
  <c r="I203" i="4" s="1"/>
  <c r="J202" i="4"/>
  <c r="K203" i="4" l="1"/>
  <c r="L203" i="4" s="1"/>
  <c r="M203" i="4" s="1"/>
  <c r="D204" i="4" s="1"/>
  <c r="F204" i="4" l="1"/>
  <c r="E204" i="4"/>
  <c r="G204" i="4"/>
  <c r="H204" i="4" s="1"/>
  <c r="K204" i="4" s="1"/>
  <c r="L204" i="4" s="1"/>
  <c r="M204" i="4" s="1"/>
  <c r="D205" i="4" s="1"/>
  <c r="I204" i="4" l="1"/>
  <c r="J204" i="4"/>
  <c r="E205" i="4"/>
  <c r="I205" i="4" s="1"/>
  <c r="F205" i="4"/>
  <c r="G205" i="4"/>
  <c r="H205" i="4" s="1"/>
  <c r="K205" i="4" s="1"/>
  <c r="L205" i="4" s="1"/>
  <c r="M205" i="4" s="1"/>
  <c r="D206" i="4" s="1"/>
  <c r="G206" i="4" l="1"/>
  <c r="E206" i="4"/>
  <c r="F206" i="4"/>
  <c r="J205" i="4"/>
  <c r="H206" i="4" l="1"/>
  <c r="K206" i="4" l="1"/>
  <c r="L206" i="4" s="1"/>
  <c r="M206" i="4" s="1"/>
  <c r="D207" i="4" s="1"/>
  <c r="J206" i="4"/>
  <c r="I206" i="4"/>
  <c r="G207" i="4" l="1"/>
  <c r="E207" i="4"/>
  <c r="F207" i="4"/>
  <c r="H207" i="4" l="1"/>
  <c r="K207" i="4" l="1"/>
  <c r="L207" i="4" s="1"/>
  <c r="M207" i="4" s="1"/>
  <c r="D208" i="4" s="1"/>
  <c r="J207" i="4"/>
  <c r="I207" i="4"/>
  <c r="E208" i="4" l="1"/>
  <c r="F208" i="4"/>
  <c r="G208" i="4"/>
  <c r="H208" i="4" s="1"/>
  <c r="J208" i="4" s="1"/>
  <c r="K208" i="4" l="1"/>
  <c r="L208" i="4" s="1"/>
  <c r="M208" i="4" s="1"/>
  <c r="D209" i="4" s="1"/>
  <c r="F209" i="4" s="1"/>
  <c r="I208" i="4"/>
  <c r="E209" i="4" l="1"/>
  <c r="I209" i="4" s="1"/>
  <c r="G209" i="4"/>
  <c r="H209" i="4" s="1"/>
  <c r="K209" i="4" s="1"/>
  <c r="L209" i="4" s="1"/>
  <c r="M209" i="4" s="1"/>
  <c r="D210" i="4" s="1"/>
  <c r="J209" i="4" l="1"/>
  <c r="E210" i="4"/>
  <c r="G210" i="4"/>
  <c r="F210" i="4"/>
  <c r="H210" i="4" l="1"/>
  <c r="K210" i="4" l="1"/>
  <c r="L210" i="4" s="1"/>
  <c r="M210" i="4" s="1"/>
  <c r="D211" i="4" s="1"/>
  <c r="I210" i="4"/>
  <c r="J210" i="4"/>
  <c r="E211" i="4" l="1"/>
  <c r="J211" i="4" s="1"/>
  <c r="F211" i="4"/>
  <c r="G211" i="4"/>
  <c r="H211" i="4" s="1"/>
  <c r="K211" i="4" s="1"/>
  <c r="L211" i="4" s="1"/>
  <c r="M211" i="4" s="1"/>
  <c r="D212" i="4" s="1"/>
  <c r="E212" i="4" l="1"/>
  <c r="F212" i="4"/>
  <c r="G212" i="4"/>
  <c r="H212" i="4" s="1"/>
  <c r="K212" i="4" s="1"/>
  <c r="L212" i="4" s="1"/>
  <c r="M212" i="4" s="1"/>
  <c r="D213" i="4" s="1"/>
  <c r="I211" i="4"/>
  <c r="J212" i="4" l="1"/>
  <c r="E213" i="4"/>
  <c r="J213" i="4" s="1"/>
  <c r="F213" i="4"/>
  <c r="G213" i="4"/>
  <c r="H213" i="4" s="1"/>
  <c r="I213" i="4" s="1"/>
  <c r="I212" i="4"/>
  <c r="K213" i="4" l="1"/>
  <c r="L213" i="4" s="1"/>
  <c r="M213" i="4" s="1"/>
  <c r="D214" i="4" s="1"/>
  <c r="G214" i="4" l="1"/>
  <c r="E214" i="4"/>
  <c r="F214" i="4"/>
  <c r="H214" i="4" l="1"/>
  <c r="I214" i="4" l="1"/>
  <c r="K214" i="4"/>
  <c r="L214" i="4" s="1"/>
  <c r="M214" i="4" s="1"/>
  <c r="D215" i="4" s="1"/>
  <c r="J214" i="4"/>
  <c r="G215" i="4" l="1"/>
  <c r="F215" i="4"/>
  <c r="E215" i="4"/>
  <c r="H215" i="4" l="1"/>
  <c r="K215" i="4" l="1"/>
  <c r="L215" i="4" s="1"/>
  <c r="M215" i="4" s="1"/>
  <c r="D216" i="4" s="1"/>
  <c r="I215" i="4"/>
  <c r="J215" i="4"/>
  <c r="G216" i="4" l="1"/>
  <c r="E216" i="4"/>
  <c r="F216" i="4"/>
  <c r="H216" i="4" l="1"/>
  <c r="J216" i="4" l="1"/>
  <c r="K216" i="4"/>
  <c r="L216" i="4" s="1"/>
  <c r="M216" i="4" s="1"/>
  <c r="D217" i="4" s="1"/>
  <c r="I216" i="4"/>
  <c r="G217" i="4" l="1"/>
  <c r="E217" i="4"/>
  <c r="F217" i="4"/>
  <c r="H217" i="4" l="1"/>
  <c r="K217" i="4" l="1"/>
  <c r="L217" i="4" s="1"/>
  <c r="M217" i="4" s="1"/>
  <c r="D218" i="4" s="1"/>
  <c r="J217" i="4"/>
  <c r="I217" i="4"/>
  <c r="G218" i="4" l="1"/>
  <c r="F218" i="4"/>
  <c r="E218" i="4"/>
  <c r="H218" i="4" l="1"/>
  <c r="K218" i="4" l="1"/>
  <c r="L218" i="4" s="1"/>
  <c r="M218" i="4" s="1"/>
  <c r="D219" i="4" s="1"/>
  <c r="I218" i="4"/>
  <c r="J218" i="4"/>
  <c r="F219" i="4" l="1"/>
  <c r="E219" i="4"/>
  <c r="G219" i="4"/>
  <c r="H219" i="4" s="1"/>
  <c r="K219" i="4" s="1"/>
  <c r="L219" i="4" s="1"/>
  <c r="M219" i="4" s="1"/>
  <c r="D220" i="4" s="1"/>
  <c r="I219" i="4" l="1"/>
  <c r="J219" i="4"/>
  <c r="F220" i="4"/>
  <c r="E220" i="4"/>
  <c r="G220" i="4"/>
  <c r="H220" i="4" s="1"/>
  <c r="K220" i="4" s="1"/>
  <c r="L220" i="4" s="1"/>
  <c r="M220" i="4" s="1"/>
  <c r="D221" i="4" s="1"/>
  <c r="J220" i="4" l="1"/>
  <c r="I220" i="4"/>
  <c r="F221" i="4"/>
  <c r="E221" i="4"/>
  <c r="G221" i="4"/>
  <c r="H221" i="4" s="1"/>
  <c r="K221" i="4" s="1"/>
  <c r="L221" i="4" s="1"/>
  <c r="M221" i="4" s="1"/>
  <c r="D222" i="4" s="1"/>
  <c r="I221" i="4" l="1"/>
  <c r="J221" i="4"/>
  <c r="G222" i="4"/>
  <c r="F222" i="4"/>
  <c r="E222" i="4"/>
  <c r="H222" i="4" l="1"/>
  <c r="K222" i="4" l="1"/>
  <c r="L222" i="4" s="1"/>
  <c r="M222" i="4" s="1"/>
  <c r="D223" i="4" s="1"/>
  <c r="I222" i="4"/>
  <c r="J222" i="4"/>
  <c r="E223" i="4" l="1"/>
  <c r="G223" i="4"/>
  <c r="F223" i="4"/>
  <c r="H223" i="4" l="1"/>
  <c r="K223" i="4" l="1"/>
  <c r="L223" i="4" s="1"/>
  <c r="M223" i="4" s="1"/>
  <c r="D224" i="4" s="1"/>
  <c r="I223" i="4"/>
  <c r="J223" i="4"/>
  <c r="E224" i="4" l="1"/>
  <c r="G224" i="4"/>
  <c r="F224" i="4"/>
  <c r="H224" i="4" l="1"/>
  <c r="K224" i="4" l="1"/>
  <c r="L224" i="4" s="1"/>
  <c r="M224" i="4" s="1"/>
  <c r="D225" i="4" s="1"/>
  <c r="J224" i="4"/>
  <c r="I224" i="4"/>
  <c r="F225" i="4" l="1"/>
  <c r="E225" i="4"/>
  <c r="G225" i="4"/>
  <c r="H225" i="4" s="1"/>
  <c r="J225" i="4" s="1"/>
  <c r="K225" i="4" l="1"/>
  <c r="L225" i="4" s="1"/>
  <c r="M225" i="4" s="1"/>
  <c r="D226" i="4" s="1"/>
  <c r="I225" i="4"/>
  <c r="F226" i="4" l="1"/>
  <c r="G226" i="4"/>
  <c r="H226" i="4" s="1"/>
  <c r="K226" i="4" s="1"/>
  <c r="L226" i="4" s="1"/>
  <c r="M226" i="4" s="1"/>
  <c r="D227" i="4" s="1"/>
  <c r="F227" i="4" s="1"/>
  <c r="E226" i="4"/>
  <c r="J226" i="4" l="1"/>
  <c r="G227" i="4"/>
  <c r="H227" i="4" s="1"/>
  <c r="K227" i="4" s="1"/>
  <c r="L227" i="4" s="1"/>
  <c r="M227" i="4" s="1"/>
  <c r="D228" i="4" s="1"/>
  <c r="G228" i="4" s="1"/>
  <c r="E227" i="4"/>
  <c r="J227" i="4" s="1"/>
  <c r="I226" i="4"/>
  <c r="F228" i="4" l="1"/>
  <c r="H228" i="4" s="1"/>
  <c r="E228" i="4"/>
  <c r="I227" i="4"/>
  <c r="K228" i="4" l="1"/>
  <c r="L228" i="4" s="1"/>
  <c r="M228" i="4" s="1"/>
  <c r="D229" i="4" s="1"/>
  <c r="I228" i="4"/>
  <c r="J228" i="4"/>
  <c r="F229" i="4" l="1"/>
  <c r="G229" i="4"/>
  <c r="H229" i="4" s="1"/>
  <c r="K229" i="4" s="1"/>
  <c r="L229" i="4" s="1"/>
  <c r="M229" i="4" s="1"/>
  <c r="D230" i="4" s="1"/>
  <c r="E229" i="4"/>
  <c r="J229" i="4" l="1"/>
  <c r="I229" i="4"/>
  <c r="G230" i="4"/>
  <c r="E230" i="4"/>
  <c r="F230" i="4"/>
  <c r="H230" i="4" l="1"/>
  <c r="K230" i="4" l="1"/>
  <c r="L230" i="4" s="1"/>
  <c r="M230" i="4" s="1"/>
  <c r="D231" i="4" s="1"/>
  <c r="I230" i="4"/>
  <c r="J230" i="4"/>
  <c r="G231" i="4" l="1"/>
  <c r="E231" i="4"/>
  <c r="F231" i="4"/>
  <c r="H231" i="4" l="1"/>
  <c r="K231" i="4" l="1"/>
  <c r="L231" i="4" s="1"/>
  <c r="M231" i="4" s="1"/>
  <c r="D232" i="4" s="1"/>
  <c r="J231" i="4"/>
  <c r="I231" i="4"/>
  <c r="E232" i="4" l="1"/>
  <c r="G232" i="4"/>
  <c r="H232" i="4" s="1"/>
  <c r="K232" i="4" s="1"/>
  <c r="L232" i="4" s="1"/>
  <c r="M232" i="4" s="1"/>
  <c r="D233" i="4" s="1"/>
  <c r="F232" i="4"/>
  <c r="E233" i="4" l="1"/>
  <c r="G233" i="4"/>
  <c r="F233" i="4"/>
  <c r="J232" i="4"/>
  <c r="I232" i="4"/>
  <c r="H233" i="4" l="1"/>
  <c r="J233" i="4" l="1"/>
  <c r="I233" i="4"/>
  <c r="K233" i="4"/>
  <c r="L233" i="4" s="1"/>
  <c r="M233" i="4" s="1"/>
  <c r="D234" i="4" s="1"/>
  <c r="G234" i="4" l="1"/>
  <c r="F234" i="4"/>
  <c r="E234" i="4"/>
  <c r="H234" i="4" l="1"/>
  <c r="I234" i="4" s="1"/>
  <c r="K234" i="4" l="1"/>
  <c r="L234" i="4" s="1"/>
  <c r="M234" i="4" s="1"/>
  <c r="D235" i="4" s="1"/>
  <c r="E235" i="4" s="1"/>
  <c r="J234" i="4"/>
  <c r="G235" i="4" l="1"/>
  <c r="H235" i="4" s="1"/>
  <c r="F235" i="4"/>
  <c r="I235" i="4" l="1"/>
  <c r="K235" i="4"/>
  <c r="L235" i="4" s="1"/>
  <c r="M235" i="4" s="1"/>
  <c r="D236" i="4" s="1"/>
  <c r="J235" i="4"/>
  <c r="F236" i="4" l="1"/>
  <c r="E236" i="4"/>
  <c r="G236" i="4"/>
  <c r="H236" i="4" s="1"/>
  <c r="K236" i="4" s="1"/>
  <c r="L236" i="4" s="1"/>
  <c r="M236" i="4" s="1"/>
  <c r="D237" i="4" s="1"/>
  <c r="J236" i="4" l="1"/>
  <c r="I236" i="4"/>
  <c r="G237" i="4"/>
  <c r="E237" i="4"/>
  <c r="F237" i="4"/>
  <c r="H237" i="4" l="1"/>
  <c r="K237" i="4" l="1"/>
  <c r="L237" i="4" s="1"/>
  <c r="M237" i="4" s="1"/>
  <c r="D238" i="4" s="1"/>
  <c r="I237" i="4"/>
  <c r="J237" i="4"/>
  <c r="E238" i="4" l="1"/>
  <c r="G238" i="4"/>
  <c r="F238" i="4"/>
  <c r="H238" i="4" l="1"/>
  <c r="K238" i="4" l="1"/>
  <c r="L238" i="4" s="1"/>
  <c r="M238" i="4" s="1"/>
  <c r="D239" i="4" s="1"/>
  <c r="J238" i="4"/>
  <c r="I238" i="4"/>
  <c r="G239" i="4" l="1"/>
  <c r="E239" i="4"/>
  <c r="F239" i="4"/>
  <c r="H239" i="4" l="1"/>
  <c r="K239" i="4" l="1"/>
  <c r="L239" i="4" s="1"/>
  <c r="M239" i="4" s="1"/>
  <c r="D240" i="4" s="1"/>
  <c r="J239" i="4"/>
  <c r="I239" i="4"/>
  <c r="G240" i="4" l="1"/>
  <c r="F240" i="4"/>
  <c r="E240" i="4"/>
  <c r="H240" i="4" l="1"/>
  <c r="K240" i="4" l="1"/>
  <c r="L240" i="4" s="1"/>
  <c r="M240" i="4" s="1"/>
  <c r="D241" i="4" s="1"/>
  <c r="J240" i="4"/>
  <c r="I240" i="4"/>
  <c r="G241" i="4" l="1"/>
  <c r="F241" i="4"/>
  <c r="E241" i="4"/>
  <c r="H241" i="4" l="1"/>
  <c r="K241" i="4" l="1"/>
  <c r="L241" i="4" s="1"/>
  <c r="M241" i="4" s="1"/>
  <c r="D242" i="4" s="1"/>
  <c r="I241" i="4"/>
  <c r="J241" i="4"/>
  <c r="E242" i="4" l="1"/>
  <c r="F242" i="4"/>
  <c r="G242" i="4"/>
  <c r="H242" i="4" s="1"/>
  <c r="K242" i="4" s="1"/>
  <c r="L242" i="4" s="1"/>
  <c r="M242" i="4" s="1"/>
  <c r="D243" i="4" s="1"/>
  <c r="I242" i="4" l="1"/>
  <c r="F243" i="4"/>
  <c r="G243" i="4"/>
  <c r="H243" i="4" s="1"/>
  <c r="E243" i="4"/>
  <c r="J242" i="4"/>
  <c r="I243" i="4" l="1"/>
  <c r="J243" i="4"/>
  <c r="K243" i="4"/>
  <c r="L243" i="4" s="1"/>
  <c r="M243" i="4" s="1"/>
  <c r="D244" i="4" s="1"/>
  <c r="G244" i="4" l="1"/>
  <c r="E244" i="4"/>
  <c r="F244" i="4"/>
  <c r="H244" i="4" l="1"/>
  <c r="I244" i="4" l="1"/>
  <c r="K244" i="4"/>
  <c r="L244" i="4" s="1"/>
  <c r="M244" i="4" s="1"/>
  <c r="D245" i="4" s="1"/>
  <c r="J244" i="4"/>
  <c r="E245" i="4" l="1"/>
  <c r="G245" i="4"/>
  <c r="F245" i="4"/>
  <c r="H245" i="4" l="1"/>
  <c r="K245" i="4" l="1"/>
  <c r="L245" i="4" s="1"/>
  <c r="M245" i="4" s="1"/>
  <c r="D246" i="4" s="1"/>
  <c r="I245" i="4"/>
  <c r="J245" i="4"/>
  <c r="G246" i="4" l="1"/>
  <c r="H246" i="4" s="1"/>
  <c r="K246" i="4" s="1"/>
  <c r="L246" i="4" s="1"/>
  <c r="M246" i="4" s="1"/>
  <c r="D247" i="4" s="1"/>
  <c r="F246" i="4"/>
  <c r="E246" i="4"/>
  <c r="J246" i="4" l="1"/>
  <c r="I246" i="4"/>
  <c r="F247" i="4"/>
  <c r="G247" i="4"/>
  <c r="H247" i="4" s="1"/>
  <c r="I247" i="4" s="1"/>
  <c r="E247" i="4"/>
  <c r="J247" i="4" l="1"/>
  <c r="K247" i="4"/>
  <c r="L247" i="4" s="1"/>
  <c r="M247" i="4" s="1"/>
  <c r="D248" i="4" s="1"/>
  <c r="G248" i="4" l="1"/>
  <c r="H248" i="4" s="1"/>
  <c r="I248" i="4" s="1"/>
  <c r="F248" i="4"/>
  <c r="E248" i="4"/>
  <c r="J248" i="4" l="1"/>
  <c r="K248" i="4"/>
  <c r="L248" i="4" s="1"/>
  <c r="M248" i="4" s="1"/>
  <c r="D249" i="4" s="1"/>
  <c r="E249" i="4" l="1"/>
  <c r="G249" i="4"/>
  <c r="H249" i="4" s="1"/>
  <c r="I249" i="4" s="1"/>
  <c r="F249" i="4"/>
  <c r="J249" i="4" l="1"/>
  <c r="K249" i="4"/>
  <c r="L249" i="4" s="1"/>
  <c r="M249" i="4" s="1"/>
  <c r="D250" i="4" s="1"/>
  <c r="E250" i="4" l="1"/>
  <c r="G250" i="4"/>
  <c r="H250" i="4" s="1"/>
  <c r="K250" i="4" s="1"/>
  <c r="L250" i="4" s="1"/>
  <c r="M250" i="4" s="1"/>
  <c r="D251" i="4" s="1"/>
  <c r="F250" i="4"/>
  <c r="I250" i="4" l="1"/>
  <c r="F251" i="4"/>
  <c r="G251" i="4"/>
  <c r="H251" i="4" s="1"/>
  <c r="K251" i="4" s="1"/>
  <c r="E251" i="4"/>
  <c r="J250" i="4"/>
  <c r="I251" i="4" l="1"/>
  <c r="L251" i="4" s="1"/>
  <c r="M251" i="4" s="1"/>
  <c r="D252" i="4" s="1"/>
  <c r="F252" i="4" s="1"/>
  <c r="J251" i="4"/>
  <c r="G252" i="4" l="1"/>
  <c r="H252" i="4" s="1"/>
  <c r="K252" i="4" s="1"/>
  <c r="L252" i="4" s="1"/>
  <c r="M252" i="4" s="1"/>
  <c r="D253" i="4" s="1"/>
  <c r="F253" i="4" s="1"/>
  <c r="E252" i="4"/>
  <c r="J252" i="4" s="1"/>
  <c r="E253" i="4" l="1"/>
  <c r="J253" i="4" s="1"/>
  <c r="G253" i="4"/>
  <c r="H253" i="4" s="1"/>
  <c r="K253" i="4" s="1"/>
  <c r="L253" i="4" s="1"/>
  <c r="M253" i="4" s="1"/>
  <c r="D254" i="4" s="1"/>
  <c r="E254" i="4" s="1"/>
  <c r="I252" i="4"/>
  <c r="F254" i="4" l="1"/>
  <c r="G254" i="4"/>
  <c r="H254" i="4" s="1"/>
  <c r="K254" i="4" s="1"/>
  <c r="L254" i="4" s="1"/>
  <c r="M254" i="4" s="1"/>
  <c r="D255" i="4" s="1"/>
  <c r="F255" i="4" s="1"/>
  <c r="I253" i="4"/>
  <c r="I254" i="4" l="1"/>
  <c r="G255" i="4"/>
  <c r="H255" i="4" s="1"/>
  <c r="K255" i="4" s="1"/>
  <c r="L255" i="4" s="1"/>
  <c r="M255" i="4" s="1"/>
  <c r="D256" i="4" s="1"/>
  <c r="J254" i="4"/>
  <c r="E255" i="4"/>
  <c r="I255" i="4" s="1"/>
  <c r="J255" i="4" l="1"/>
  <c r="G256" i="4"/>
  <c r="E256" i="4"/>
  <c r="F256" i="4"/>
  <c r="H256" i="4" l="1"/>
  <c r="K256" i="4" l="1"/>
  <c r="L256" i="4" s="1"/>
  <c r="M256" i="4" s="1"/>
  <c r="D257" i="4" s="1"/>
  <c r="I256" i="4"/>
  <c r="J256" i="4"/>
  <c r="G257" i="4" l="1"/>
  <c r="H257" i="4" s="1"/>
  <c r="K257" i="4" s="1"/>
  <c r="L257" i="4" s="1"/>
  <c r="M257" i="4" s="1"/>
  <c r="D258" i="4" s="1"/>
  <c r="F257" i="4"/>
  <c r="E257" i="4"/>
  <c r="I257" i="4" l="1"/>
  <c r="F258" i="4"/>
  <c r="E258" i="4"/>
  <c r="G258" i="4"/>
  <c r="H258" i="4" s="1"/>
  <c r="K258" i="4" s="1"/>
  <c r="L258" i="4" s="1"/>
  <c r="M258" i="4" s="1"/>
  <c r="D259" i="4" s="1"/>
  <c r="J257" i="4"/>
  <c r="I258" i="4" l="1"/>
  <c r="G259" i="4"/>
  <c r="H259" i="4" s="1"/>
  <c r="K259" i="4" s="1"/>
  <c r="L259" i="4" s="1"/>
  <c r="M259" i="4" s="1"/>
  <c r="D260" i="4" s="1"/>
  <c r="E259" i="4"/>
  <c r="F259" i="4"/>
  <c r="J258" i="4"/>
  <c r="I259" i="4" l="1"/>
  <c r="J259" i="4"/>
  <c r="G260" i="4"/>
  <c r="H260" i="4" s="1"/>
  <c r="K260" i="4" s="1"/>
  <c r="L260" i="4" s="1"/>
  <c r="M260" i="4" s="1"/>
  <c r="D261" i="4" s="1"/>
  <c r="F260" i="4"/>
  <c r="E260" i="4"/>
  <c r="I260" i="4" l="1"/>
  <c r="G261" i="4"/>
  <c r="F261" i="4"/>
  <c r="E261" i="4"/>
  <c r="J260" i="4"/>
  <c r="H261" i="4" l="1"/>
  <c r="K261" i="4" l="1"/>
  <c r="L261" i="4" s="1"/>
  <c r="M261" i="4" s="1"/>
  <c r="D262" i="4" s="1"/>
  <c r="J261" i="4"/>
  <c r="I261" i="4"/>
  <c r="G262" i="4" l="1"/>
  <c r="F262" i="4"/>
  <c r="E262" i="4"/>
  <c r="H262" i="4" l="1"/>
  <c r="K262" i="4" s="1"/>
  <c r="L262" i="4" s="1"/>
  <c r="M262" i="4" s="1"/>
  <c r="D263" i="4" s="1"/>
  <c r="G263" i="4" l="1"/>
  <c r="E263" i="4"/>
  <c r="F263" i="4"/>
  <c r="I262" i="4"/>
  <c r="J262" i="4"/>
  <c r="H263" i="4" l="1"/>
  <c r="K263" i="4" l="1"/>
  <c r="L263" i="4" s="1"/>
  <c r="M263" i="4" s="1"/>
  <c r="D264" i="4" s="1"/>
  <c r="I263" i="4"/>
  <c r="J263" i="4"/>
  <c r="E264" i="4" l="1"/>
  <c r="G264" i="4"/>
  <c r="F264" i="4"/>
  <c r="H264" i="4" l="1"/>
  <c r="J264" i="4" l="1"/>
  <c r="K264" i="4"/>
  <c r="L264" i="4" s="1"/>
  <c r="M264" i="4" s="1"/>
  <c r="D265" i="4" s="1"/>
  <c r="I264" i="4"/>
  <c r="G265" i="4" l="1"/>
  <c r="E265" i="4"/>
  <c r="F265" i="4"/>
  <c r="H265" i="4" l="1"/>
  <c r="K265" i="4" l="1"/>
  <c r="L265" i="4" s="1"/>
  <c r="M265" i="4" s="1"/>
  <c r="D266" i="4" s="1"/>
  <c r="J265" i="4"/>
  <c r="I265" i="4"/>
  <c r="E266" i="4" l="1"/>
  <c r="I266" i="4" s="1"/>
  <c r="F266" i="4"/>
  <c r="G266" i="4"/>
  <c r="H266" i="4" s="1"/>
  <c r="J266" i="4" s="1"/>
  <c r="K266" i="4" l="1"/>
  <c r="L266" i="4" s="1"/>
  <c r="M266" i="4" s="1"/>
  <c r="D267" i="4" s="1"/>
  <c r="E267" i="4" l="1"/>
  <c r="F267" i="4"/>
  <c r="G267" i="4"/>
  <c r="H267" i="4" s="1"/>
  <c r="K267" i="4" s="1"/>
  <c r="L267" i="4" s="1"/>
  <c r="M267" i="4" s="1"/>
  <c r="D268" i="4" s="1"/>
  <c r="J267" i="4" l="1"/>
  <c r="G268" i="4"/>
  <c r="F268" i="4"/>
  <c r="E268" i="4"/>
  <c r="I267" i="4"/>
  <c r="H268" i="4" l="1"/>
  <c r="K268" i="4" s="1"/>
  <c r="L268" i="4" s="1"/>
  <c r="M268" i="4" s="1"/>
  <c r="D269" i="4" s="1"/>
  <c r="E269" i="4" l="1"/>
  <c r="G269" i="4"/>
  <c r="H269" i="4" s="1"/>
  <c r="K269" i="4" s="1"/>
  <c r="L269" i="4" s="1"/>
  <c r="M269" i="4" s="1"/>
  <c r="D270" i="4" s="1"/>
  <c r="F269" i="4"/>
  <c r="J268" i="4"/>
  <c r="I268" i="4"/>
  <c r="E270" i="4" l="1"/>
  <c r="G270" i="4"/>
  <c r="F270" i="4"/>
  <c r="I269" i="4"/>
  <c r="J269" i="4"/>
  <c r="H270" i="4" l="1"/>
  <c r="K270" i="4" l="1"/>
  <c r="L270" i="4" s="1"/>
  <c r="M270" i="4" s="1"/>
  <c r="D271" i="4" s="1"/>
  <c r="I270" i="4"/>
  <c r="J270" i="4"/>
  <c r="F271" i="4" l="1"/>
  <c r="E271" i="4"/>
  <c r="G271" i="4"/>
  <c r="H271" i="4" l="1"/>
  <c r="J271" i="4" s="1"/>
  <c r="K271" i="4" l="1"/>
  <c r="L271" i="4" s="1"/>
  <c r="M271" i="4" s="1"/>
  <c r="D272" i="4" s="1"/>
  <c r="I271" i="4"/>
  <c r="G272" i="4" l="1"/>
  <c r="H272" i="4" s="1"/>
  <c r="J272" i="4" s="1"/>
  <c r="E272" i="4"/>
  <c r="I272" i="4" s="1"/>
  <c r="F272" i="4"/>
  <c r="K272" i="4" l="1"/>
  <c r="L272" i="4" s="1"/>
  <c r="M272" i="4" s="1"/>
  <c r="D273" i="4" s="1"/>
  <c r="F273" i="4" l="1"/>
  <c r="G273" i="4"/>
  <c r="H273" i="4" s="1"/>
  <c r="K273" i="4" s="1"/>
  <c r="L273" i="4" s="1"/>
  <c r="M273" i="4" s="1"/>
  <c r="D274" i="4" s="1"/>
  <c r="E273" i="4"/>
  <c r="F274" i="4" l="1"/>
  <c r="G274" i="4"/>
  <c r="H274" i="4" s="1"/>
  <c r="I274" i="4" s="1"/>
  <c r="E274" i="4"/>
  <c r="I273" i="4"/>
  <c r="J273" i="4"/>
  <c r="J274" i="4" l="1"/>
  <c r="K274" i="4"/>
  <c r="L274" i="4" s="1"/>
  <c r="M274" i="4" s="1"/>
  <c r="D275" i="4" s="1"/>
  <c r="F275" i="4" l="1"/>
  <c r="E275" i="4"/>
  <c r="G275" i="4"/>
  <c r="H275" i="4" l="1"/>
  <c r="K275" i="4" l="1"/>
  <c r="L275" i="4" s="1"/>
  <c r="M275" i="4" s="1"/>
  <c r="D276" i="4" s="1"/>
  <c r="J275" i="4"/>
  <c r="I275" i="4"/>
  <c r="G276" i="4" l="1"/>
  <c r="H276" i="4" s="1"/>
  <c r="K276" i="4" s="1"/>
  <c r="L276" i="4" s="1"/>
  <c r="M276" i="4" s="1"/>
  <c r="D277" i="4" s="1"/>
  <c r="E276" i="4"/>
  <c r="F276" i="4"/>
  <c r="J276" i="4" l="1"/>
  <c r="I276" i="4"/>
  <c r="G277" i="4"/>
  <c r="H277" i="4" s="1"/>
  <c r="J277" i="4" s="1"/>
  <c r="F277" i="4"/>
  <c r="E277" i="4"/>
  <c r="K277" i="4" l="1"/>
  <c r="L277" i="4" s="1"/>
  <c r="M277" i="4" s="1"/>
  <c r="D278" i="4" s="1"/>
  <c r="I277" i="4"/>
  <c r="F278" i="4" l="1"/>
  <c r="E278" i="4"/>
  <c r="G278" i="4"/>
  <c r="H278" i="4" s="1"/>
  <c r="I278" i="4" s="1"/>
  <c r="J278" i="4" l="1"/>
  <c r="K278" i="4"/>
  <c r="L278" i="4" s="1"/>
  <c r="M278" i="4" s="1"/>
  <c r="D279" i="4" s="1"/>
  <c r="E279" i="4" l="1"/>
  <c r="G279" i="4"/>
  <c r="H279" i="4" s="1"/>
  <c r="K279" i="4" s="1"/>
  <c r="L279" i="4" s="1"/>
  <c r="M279" i="4" s="1"/>
  <c r="D280" i="4" s="1"/>
  <c r="F279" i="4"/>
  <c r="J279" i="4"/>
  <c r="E280" i="4" l="1"/>
  <c r="G280" i="4"/>
  <c r="H280" i="4" s="1"/>
  <c r="K280" i="4" s="1"/>
  <c r="L280" i="4" s="1"/>
  <c r="M280" i="4" s="1"/>
  <c r="D281" i="4" s="1"/>
  <c r="F280" i="4"/>
  <c r="I279" i="4"/>
  <c r="F281" i="4" l="1"/>
  <c r="E281" i="4"/>
  <c r="G281" i="4"/>
  <c r="H281" i="4" s="1"/>
  <c r="K281" i="4" s="1"/>
  <c r="L281" i="4" s="1"/>
  <c r="M281" i="4" s="1"/>
  <c r="D282" i="4" s="1"/>
  <c r="I280" i="4"/>
  <c r="J280" i="4"/>
  <c r="F282" i="4" l="1"/>
  <c r="E282" i="4"/>
  <c r="G282" i="4"/>
  <c r="H282" i="4" s="1"/>
  <c r="K282" i="4" s="1"/>
  <c r="L282" i="4" s="1"/>
  <c r="M282" i="4" s="1"/>
  <c r="D283" i="4" s="1"/>
  <c r="I281" i="4"/>
  <c r="J281" i="4"/>
  <c r="F283" i="4" l="1"/>
  <c r="G283" i="4"/>
  <c r="H283" i="4" s="1"/>
  <c r="K283" i="4" s="1"/>
  <c r="L283" i="4" s="1"/>
  <c r="M283" i="4" s="1"/>
  <c r="D284" i="4" s="1"/>
  <c r="E283" i="4"/>
  <c r="J282" i="4"/>
  <c r="I282" i="4"/>
  <c r="J283" i="4" l="1"/>
  <c r="I283" i="4"/>
  <c r="G284" i="4"/>
  <c r="H284" i="4" s="1"/>
  <c r="K284" i="4" s="1"/>
  <c r="L284" i="4" s="1"/>
  <c r="M284" i="4" s="1"/>
  <c r="D285" i="4" s="1"/>
  <c r="F284" i="4"/>
  <c r="E284" i="4"/>
  <c r="J284" i="4" s="1"/>
  <c r="E285" i="4" l="1"/>
  <c r="F285" i="4"/>
  <c r="G285" i="4"/>
  <c r="H285" i="4" s="1"/>
  <c r="K285" i="4" s="1"/>
  <c r="L285" i="4" s="1"/>
  <c r="M285" i="4" s="1"/>
  <c r="D286" i="4" s="1"/>
  <c r="I284" i="4"/>
  <c r="F286" i="4" l="1"/>
  <c r="G286" i="4"/>
  <c r="H286" i="4" s="1"/>
  <c r="K286" i="4" s="1"/>
  <c r="L286" i="4" s="1"/>
  <c r="M286" i="4" s="1"/>
  <c r="D287" i="4" s="1"/>
  <c r="E286" i="4"/>
  <c r="J285" i="4"/>
  <c r="I285" i="4"/>
  <c r="I286" i="4" l="1"/>
  <c r="E287" i="4"/>
  <c r="G287" i="4"/>
  <c r="H287" i="4" s="1"/>
  <c r="K287" i="4" s="1"/>
  <c r="L287" i="4" s="1"/>
  <c r="M287" i="4" s="1"/>
  <c r="D288" i="4" s="1"/>
  <c r="F287" i="4"/>
  <c r="J286" i="4"/>
  <c r="F288" i="4" l="1"/>
  <c r="E288" i="4"/>
  <c r="I288" i="4" s="1"/>
  <c r="G288" i="4"/>
  <c r="H288" i="4" s="1"/>
  <c r="K288" i="4" s="1"/>
  <c r="L288" i="4" s="1"/>
  <c r="M288" i="4" s="1"/>
  <c r="D289" i="4" s="1"/>
  <c r="I287" i="4"/>
  <c r="J287" i="4"/>
  <c r="E289" i="4" l="1"/>
  <c r="G289" i="4"/>
  <c r="H289" i="4" s="1"/>
  <c r="K289" i="4" s="1"/>
  <c r="L289" i="4" s="1"/>
  <c r="M289" i="4" s="1"/>
  <c r="D290" i="4" s="1"/>
  <c r="F289" i="4"/>
  <c r="J288" i="4"/>
  <c r="F290" i="4" l="1"/>
  <c r="E290" i="4"/>
  <c r="G290" i="4"/>
  <c r="H290" i="4" s="1"/>
  <c r="K290" i="4" s="1"/>
  <c r="L290" i="4" s="1"/>
  <c r="M290" i="4" s="1"/>
  <c r="D291" i="4" s="1"/>
  <c r="J289" i="4"/>
  <c r="I289" i="4"/>
  <c r="G291" i="4" l="1"/>
  <c r="H291" i="4" s="1"/>
  <c r="K291" i="4" s="1"/>
  <c r="L291" i="4" s="1"/>
  <c r="M291" i="4" s="1"/>
  <c r="D292" i="4" s="1"/>
  <c r="F291" i="4"/>
  <c r="E291" i="4"/>
  <c r="J290" i="4"/>
  <c r="I290" i="4"/>
  <c r="J291" i="4" l="1"/>
  <c r="I291" i="4"/>
  <c r="E292" i="4"/>
  <c r="J292" i="4" s="1"/>
  <c r="G292" i="4"/>
  <c r="H292" i="4" s="1"/>
  <c r="K292" i="4" s="1"/>
  <c r="L292" i="4" s="1"/>
  <c r="M292" i="4" s="1"/>
  <c r="D293" i="4" s="1"/>
  <c r="F292" i="4"/>
  <c r="F293" i="4" l="1"/>
  <c r="E293" i="4"/>
  <c r="G293" i="4"/>
  <c r="I292" i="4"/>
  <c r="H293" i="4" l="1"/>
  <c r="K293" i="4" l="1"/>
  <c r="L293" i="4" s="1"/>
  <c r="M293" i="4" s="1"/>
  <c r="D294" i="4" s="1"/>
  <c r="J293" i="4"/>
  <c r="I293" i="4"/>
  <c r="E294" i="4" l="1"/>
  <c r="I294" i="4" s="1"/>
  <c r="F294" i="4"/>
  <c r="G294" i="4"/>
  <c r="H294" i="4" s="1"/>
  <c r="K294" i="4" s="1"/>
  <c r="L294" i="4" s="1"/>
  <c r="M294" i="4" s="1"/>
  <c r="D295" i="4" s="1"/>
  <c r="J294" i="4" l="1"/>
  <c r="E295" i="4"/>
  <c r="I295" i="4" s="1"/>
  <c r="F295" i="4"/>
  <c r="G295" i="4"/>
  <c r="H295" i="4" s="1"/>
  <c r="K295" i="4" s="1"/>
  <c r="L295" i="4" s="1"/>
  <c r="M295" i="4" s="1"/>
  <c r="D296" i="4" s="1"/>
  <c r="G296" i="4" l="1"/>
  <c r="H296" i="4" s="1"/>
  <c r="K296" i="4" s="1"/>
  <c r="E296" i="4"/>
  <c r="I296" i="4" s="1"/>
  <c r="L296" i="4" s="1"/>
  <c r="M296" i="4" s="1"/>
  <c r="D297" i="4" s="1"/>
  <c r="F296" i="4"/>
  <c r="J295" i="4"/>
  <c r="E297" i="4" l="1"/>
  <c r="I297" i="4" s="1"/>
  <c r="G297" i="4"/>
  <c r="H297" i="4" s="1"/>
  <c r="K297" i="4" s="1"/>
  <c r="L297" i="4" s="1"/>
  <c r="M297" i="4" s="1"/>
  <c r="D298" i="4" s="1"/>
  <c r="F297" i="4"/>
  <c r="J296" i="4"/>
  <c r="G298" i="4" l="1"/>
  <c r="H298" i="4" s="1"/>
  <c r="K298" i="4" s="1"/>
  <c r="L298" i="4" s="1"/>
  <c r="M298" i="4" s="1"/>
  <c r="D299" i="4" s="1"/>
  <c r="E298" i="4"/>
  <c r="I298" i="4" s="1"/>
  <c r="F298" i="4"/>
  <c r="J297" i="4"/>
  <c r="J298" i="4" l="1"/>
  <c r="F299" i="4"/>
  <c r="G299" i="4"/>
  <c r="H299" i="4" s="1"/>
  <c r="K299" i="4" s="1"/>
  <c r="L299" i="4" s="1"/>
  <c r="M299" i="4" s="1"/>
  <c r="D300" i="4" s="1"/>
  <c r="E299" i="4"/>
  <c r="G300" i="4" l="1"/>
  <c r="H300" i="4" s="1"/>
  <c r="K300" i="4" s="1"/>
  <c r="L300" i="4" s="1"/>
  <c r="M300" i="4" s="1"/>
  <c r="D301" i="4" s="1"/>
  <c r="E300" i="4"/>
  <c r="J300" i="4" s="1"/>
  <c r="F300" i="4"/>
  <c r="I299" i="4"/>
  <c r="J299" i="4"/>
  <c r="I300" i="4" l="1"/>
  <c r="E301" i="4"/>
  <c r="J301" i="4" s="1"/>
  <c r="G301" i="4"/>
  <c r="H301" i="4" s="1"/>
  <c r="K301" i="4" s="1"/>
  <c r="L301" i="4" s="1"/>
  <c r="M301" i="4" s="1"/>
  <c r="D302" i="4" s="1"/>
  <c r="F301" i="4"/>
  <c r="G302" i="4" l="1"/>
  <c r="H302" i="4" s="1"/>
  <c r="K302" i="4" s="1"/>
  <c r="L302" i="4" s="1"/>
  <c r="M302" i="4" s="1"/>
  <c r="D303" i="4" s="1"/>
  <c r="F302" i="4"/>
  <c r="E302" i="4"/>
  <c r="I302" i="4" s="1"/>
  <c r="I301" i="4"/>
  <c r="G303" i="4" l="1"/>
  <c r="H303" i="4" s="1"/>
  <c r="K303" i="4" s="1"/>
  <c r="L303" i="4" s="1"/>
  <c r="M303" i="4" s="1"/>
  <c r="D304" i="4" s="1"/>
  <c r="F303" i="4"/>
  <c r="E303" i="4"/>
  <c r="I303" i="4" s="1"/>
  <c r="J302" i="4"/>
  <c r="J303" i="4" l="1"/>
  <c r="F304" i="4"/>
  <c r="G304" i="4"/>
  <c r="H304" i="4" s="1"/>
  <c r="K304" i="4" s="1"/>
  <c r="L304" i="4" s="1"/>
  <c r="M304" i="4" s="1"/>
  <c r="D305" i="4" s="1"/>
  <c r="E304" i="4"/>
  <c r="I304" i="4" s="1"/>
  <c r="G305" i="4" l="1"/>
  <c r="H305" i="4" s="1"/>
  <c r="K305" i="4" s="1"/>
  <c r="L305" i="4" s="1"/>
  <c r="M305" i="4" s="1"/>
  <c r="D306" i="4" s="1"/>
  <c r="E305" i="4"/>
  <c r="I305" i="4" s="1"/>
  <c r="F305" i="4"/>
  <c r="J304" i="4"/>
  <c r="J305" i="4" l="1"/>
  <c r="G306" i="4"/>
  <c r="H306" i="4" s="1"/>
  <c r="K306" i="4" s="1"/>
  <c r="L306" i="4" s="1"/>
  <c r="M306" i="4" s="1"/>
  <c r="D307" i="4" s="1"/>
  <c r="E306" i="4"/>
  <c r="J306" i="4" s="1"/>
  <c r="F306" i="4"/>
  <c r="I306" i="4" l="1"/>
  <c r="F307" i="4"/>
  <c r="G307" i="4"/>
  <c r="H307" i="4" s="1"/>
  <c r="K307" i="4" s="1"/>
  <c r="L307" i="4" s="1"/>
  <c r="M307" i="4" s="1"/>
  <c r="D308" i="4" s="1"/>
  <c r="E307" i="4"/>
  <c r="I307" i="4" s="1"/>
  <c r="F308" i="4" l="1"/>
  <c r="E308" i="4"/>
  <c r="G308" i="4"/>
  <c r="H308" i="4" s="1"/>
  <c r="K308" i="4" s="1"/>
  <c r="L308" i="4" s="1"/>
  <c r="M308" i="4" s="1"/>
  <c r="D309" i="4" s="1"/>
  <c r="J307" i="4"/>
  <c r="G309" i="4" l="1"/>
  <c r="H309" i="4" s="1"/>
  <c r="K309" i="4" s="1"/>
  <c r="L309" i="4" s="1"/>
  <c r="M309" i="4" s="1"/>
  <c r="D310" i="4" s="1"/>
  <c r="F309" i="4"/>
  <c r="E309" i="4"/>
  <c r="J309" i="4" s="1"/>
  <c r="I308" i="4"/>
  <c r="J308" i="4"/>
  <c r="F310" i="4" l="1"/>
  <c r="G310" i="4"/>
  <c r="H310" i="4" s="1"/>
  <c r="K310" i="4" s="1"/>
  <c r="L310" i="4" s="1"/>
  <c r="M310" i="4" s="1"/>
  <c r="D311" i="4" s="1"/>
  <c r="E310" i="4"/>
  <c r="I309" i="4"/>
  <c r="I310" i="4" l="1"/>
  <c r="F311" i="4"/>
  <c r="E311" i="4"/>
  <c r="J311" i="4" s="1"/>
  <c r="G311" i="4"/>
  <c r="H311" i="4" s="1"/>
  <c r="K311" i="4" s="1"/>
  <c r="L311" i="4" s="1"/>
  <c r="M311" i="4" s="1"/>
  <c r="D312" i="4" s="1"/>
  <c r="J310" i="4"/>
  <c r="I311" i="4" l="1"/>
  <c r="E312" i="4"/>
  <c r="I312" i="4" s="1"/>
  <c r="G312" i="4"/>
  <c r="H312" i="4" s="1"/>
  <c r="K312" i="4" s="1"/>
  <c r="L312" i="4" s="1"/>
  <c r="M312" i="4" s="1"/>
  <c r="D313" i="4" s="1"/>
  <c r="F312" i="4"/>
  <c r="E313" i="4" l="1"/>
  <c r="G313" i="4"/>
  <c r="H313" i="4" s="1"/>
  <c r="F313" i="4"/>
  <c r="J312" i="4"/>
  <c r="J313" i="4" l="1"/>
  <c r="K313" i="4"/>
  <c r="L313" i="4" s="1"/>
  <c r="M313" i="4" s="1"/>
  <c r="D314" i="4" s="1"/>
  <c r="I313" i="4"/>
  <c r="E314" i="4" l="1"/>
  <c r="I314" i="4" s="1"/>
  <c r="G314" i="4"/>
  <c r="H314" i="4" s="1"/>
  <c r="K314" i="4" s="1"/>
  <c r="L314" i="4" s="1"/>
  <c r="M314" i="4" s="1"/>
  <c r="D315" i="4" s="1"/>
  <c r="F314" i="4"/>
  <c r="J314" i="4" l="1"/>
  <c r="F315" i="4"/>
  <c r="E315" i="4"/>
  <c r="G315" i="4"/>
  <c r="H315" i="4" l="1"/>
  <c r="J315" i="4" l="1"/>
  <c r="I315" i="4"/>
  <c r="K315" i="4"/>
  <c r="L315" i="4" s="1"/>
  <c r="M315" i="4" s="1"/>
  <c r="D316" i="4" s="1"/>
  <c r="F316" i="4" l="1"/>
  <c r="E316" i="4"/>
  <c r="G316" i="4"/>
  <c r="H316" i="4" s="1"/>
  <c r="K316" i="4" l="1"/>
  <c r="L316" i="4" s="1"/>
  <c r="M316" i="4" s="1"/>
  <c r="D317" i="4" s="1"/>
  <c r="J316" i="4"/>
  <c r="I316" i="4"/>
  <c r="E317" i="4" l="1"/>
  <c r="J317" i="4" s="1"/>
  <c r="G317" i="4"/>
  <c r="H317" i="4" s="1"/>
  <c r="K317" i="4" s="1"/>
  <c r="L317" i="4" s="1"/>
  <c r="M317" i="4" s="1"/>
  <c r="D318" i="4" s="1"/>
  <c r="F317" i="4"/>
  <c r="G318" i="4" l="1"/>
  <c r="H318" i="4" s="1"/>
  <c r="K318" i="4" s="1"/>
  <c r="L318" i="4" s="1"/>
  <c r="M318" i="4" s="1"/>
  <c r="D319" i="4" s="1"/>
  <c r="E318" i="4"/>
  <c r="F318" i="4"/>
  <c r="I317" i="4"/>
  <c r="J318" i="4" l="1"/>
  <c r="I318" i="4"/>
  <c r="F319" i="4"/>
  <c r="E319" i="4"/>
  <c r="G319" i="4"/>
  <c r="H319" i="4" s="1"/>
  <c r="I319" i="4" l="1"/>
  <c r="J319" i="4"/>
  <c r="K319" i="4"/>
  <c r="L319" i="4" s="1"/>
  <c r="M319" i="4" s="1"/>
  <c r="D320" i="4" s="1"/>
  <c r="F320" i="4" l="1"/>
  <c r="G320" i="4"/>
  <c r="H320" i="4" s="1"/>
  <c r="I320" i="4" s="1"/>
  <c r="E320" i="4"/>
  <c r="J320" i="4" l="1"/>
  <c r="K320" i="4"/>
  <c r="L320" i="4" s="1"/>
  <c r="M320" i="4" s="1"/>
  <c r="D321" i="4" s="1"/>
  <c r="F321" i="4" l="1"/>
  <c r="E321" i="4"/>
  <c r="G321" i="4"/>
  <c r="H321" i="4" s="1"/>
  <c r="K321" i="4" l="1"/>
  <c r="L321" i="4" s="1"/>
  <c r="M321" i="4" s="1"/>
  <c r="D322" i="4" s="1"/>
  <c r="I321" i="4"/>
  <c r="J321" i="4"/>
  <c r="E322" i="4" l="1"/>
  <c r="F322" i="4"/>
  <c r="G322" i="4"/>
  <c r="H322" i="4" s="1"/>
  <c r="J322" i="4" l="1"/>
  <c r="K322" i="4"/>
  <c r="L322" i="4" s="1"/>
  <c r="M322" i="4" s="1"/>
  <c r="D323" i="4" s="1"/>
  <c r="I322" i="4"/>
  <c r="F323" i="4" l="1"/>
  <c r="E323" i="4"/>
  <c r="G323" i="4"/>
  <c r="H323" i="4" l="1"/>
  <c r="K323" i="4" l="1"/>
  <c r="L323" i="4" s="1"/>
  <c r="M323" i="4" s="1"/>
  <c r="D324" i="4" s="1"/>
  <c r="J323" i="4"/>
  <c r="I323" i="4"/>
  <c r="G324" i="4" l="1"/>
  <c r="H324" i="4" s="1"/>
  <c r="K324" i="4" s="1"/>
  <c r="L324" i="4" s="1"/>
  <c r="M324" i="4" s="1"/>
  <c r="D325" i="4" s="1"/>
  <c r="E324" i="4"/>
  <c r="I324" i="4" s="1"/>
  <c r="F324" i="4"/>
  <c r="J324" i="4" l="1"/>
  <c r="E325" i="4"/>
  <c r="G325" i="4"/>
  <c r="H325" i="4" s="1"/>
  <c r="F325" i="4"/>
  <c r="K325" i="4" l="1"/>
  <c r="L325" i="4" s="1"/>
  <c r="M325" i="4" s="1"/>
  <c r="D326" i="4" s="1"/>
  <c r="I325" i="4"/>
  <c r="J325" i="4"/>
  <c r="E326" i="4" l="1"/>
  <c r="G326" i="4"/>
  <c r="H326" i="4" s="1"/>
  <c r="F326" i="4"/>
  <c r="J326" i="4" l="1"/>
  <c r="K326" i="4"/>
  <c r="L326" i="4" s="1"/>
  <c r="M326" i="4" s="1"/>
  <c r="D327" i="4" s="1"/>
  <c r="I326" i="4"/>
  <c r="G327" i="4" l="1"/>
  <c r="H327" i="4" s="1"/>
  <c r="K327" i="4" s="1"/>
  <c r="L327" i="4" s="1"/>
  <c r="M327" i="4" s="1"/>
  <c r="D328" i="4" s="1"/>
  <c r="E327" i="4"/>
  <c r="J327" i="4" s="1"/>
  <c r="F327" i="4"/>
  <c r="I327" i="4" l="1"/>
  <c r="E328" i="4"/>
  <c r="F328" i="4"/>
  <c r="G328" i="4"/>
  <c r="H328" i="4" s="1"/>
  <c r="K328" i="4" s="1"/>
  <c r="L328" i="4" s="1"/>
  <c r="M328" i="4" s="1"/>
  <c r="D329" i="4" s="1"/>
  <c r="F329" i="4" l="1"/>
  <c r="E329" i="4"/>
  <c r="G329" i="4"/>
  <c r="H329" i="4" s="1"/>
  <c r="K329" i="4" s="1"/>
  <c r="L329" i="4" s="1"/>
  <c r="M329" i="4" s="1"/>
  <c r="D330" i="4" s="1"/>
  <c r="I328" i="4"/>
  <c r="J328" i="4"/>
  <c r="F330" i="4" l="1"/>
  <c r="E330" i="4"/>
  <c r="G330" i="4"/>
  <c r="H330" i="4" s="1"/>
  <c r="K330" i="4" s="1"/>
  <c r="L330" i="4" s="1"/>
  <c r="M330" i="4" s="1"/>
  <c r="D331" i="4" s="1"/>
  <c r="J329" i="4"/>
  <c r="I329" i="4"/>
  <c r="E331" i="4" l="1"/>
  <c r="F331" i="4"/>
  <c r="G331" i="4"/>
  <c r="H331" i="4" s="1"/>
  <c r="J330" i="4"/>
  <c r="I330" i="4"/>
  <c r="J331" i="4" l="1"/>
  <c r="K331" i="4"/>
  <c r="L331" i="4" s="1"/>
  <c r="M331" i="4" s="1"/>
  <c r="D332" i="4" s="1"/>
  <c r="I331" i="4"/>
  <c r="F332" i="4" l="1"/>
  <c r="G332" i="4"/>
  <c r="H332" i="4" s="1"/>
  <c r="K332" i="4" s="1"/>
  <c r="L332" i="4" s="1"/>
  <c r="M332" i="4" s="1"/>
  <c r="D333" i="4" s="1"/>
  <c r="E332" i="4"/>
  <c r="I332" i="4" s="1"/>
  <c r="F333" i="4" l="1"/>
  <c r="G333" i="4"/>
  <c r="H333" i="4" s="1"/>
  <c r="K333" i="4" s="1"/>
  <c r="L333" i="4" s="1"/>
  <c r="M333" i="4" s="1"/>
  <c r="D334" i="4" s="1"/>
  <c r="E333" i="4"/>
  <c r="I333" i="4" s="1"/>
  <c r="J332" i="4"/>
  <c r="J333" i="4" l="1"/>
  <c r="G334" i="4"/>
  <c r="H334" i="4" s="1"/>
  <c r="K334" i="4" s="1"/>
  <c r="L334" i="4" s="1"/>
  <c r="M334" i="4" s="1"/>
  <c r="D335" i="4" s="1"/>
  <c r="F334" i="4"/>
  <c r="E334" i="4"/>
  <c r="I334" i="4" l="1"/>
  <c r="F335" i="4"/>
  <c r="G335" i="4"/>
  <c r="H335" i="4" s="1"/>
  <c r="E335" i="4"/>
  <c r="J334" i="4"/>
  <c r="J335" i="4" l="1"/>
  <c r="K335" i="4"/>
  <c r="L335" i="4" s="1"/>
  <c r="M335" i="4" s="1"/>
  <c r="D336" i="4" s="1"/>
  <c r="I335" i="4"/>
  <c r="G336" i="4" l="1"/>
  <c r="H336" i="4" s="1"/>
  <c r="K336" i="4" s="1"/>
  <c r="L336" i="4" s="1"/>
  <c r="M336" i="4" s="1"/>
  <c r="D337" i="4" s="1"/>
  <c r="F336" i="4"/>
  <c r="E336" i="4"/>
  <c r="J336" i="4" s="1"/>
  <c r="G337" i="4" l="1"/>
  <c r="H337" i="4" s="1"/>
  <c r="K337" i="4" s="1"/>
  <c r="L337" i="4" s="1"/>
  <c r="M337" i="4" s="1"/>
  <c r="D338" i="4" s="1"/>
  <c r="F337" i="4"/>
  <c r="E337" i="4"/>
  <c r="I336" i="4"/>
  <c r="J337" i="4" l="1"/>
  <c r="F338" i="4"/>
  <c r="E338" i="4"/>
  <c r="G338" i="4"/>
  <c r="H338" i="4" s="1"/>
  <c r="I337" i="4"/>
  <c r="K338" i="4" l="1"/>
  <c r="L338" i="4" s="1"/>
  <c r="M338" i="4" s="1"/>
  <c r="D339" i="4" s="1"/>
  <c r="J338" i="4"/>
  <c r="I338" i="4"/>
  <c r="E339" i="4" l="1"/>
  <c r="F339" i="4"/>
  <c r="G339" i="4"/>
  <c r="H339" i="4" l="1"/>
  <c r="K339" i="4" s="1"/>
  <c r="I339" i="4" l="1"/>
  <c r="J339" i="4"/>
  <c r="L339" i="4" s="1"/>
  <c r="M339" i="4" s="1"/>
  <c r="D340" i="4" s="1"/>
  <c r="G340" i="4" l="1"/>
  <c r="H340" i="4" s="1"/>
  <c r="K340" i="4" s="1"/>
  <c r="E340" i="4"/>
  <c r="J340" i="4" s="1"/>
  <c r="F340" i="4"/>
  <c r="I340" i="4" l="1"/>
  <c r="L340" i="4" s="1"/>
  <c r="M340" i="4" s="1"/>
  <c r="D341" i="4" s="1"/>
  <c r="E341" i="4" l="1"/>
  <c r="H341" i="4"/>
  <c r="K341" i="4" s="1"/>
  <c r="L341" i="4" s="1"/>
  <c r="M341" i="4" s="1"/>
  <c r="D342" i="4" s="1"/>
  <c r="F341" i="4"/>
  <c r="J341" i="4"/>
  <c r="G341" i="4"/>
  <c r="I341" i="4"/>
  <c r="F342" i="4" l="1"/>
  <c r="E342" i="4"/>
  <c r="J342" i="4"/>
  <c r="G342" i="4"/>
  <c r="H342" i="4" s="1"/>
  <c r="K342" i="4" s="1"/>
  <c r="L342" i="4" s="1"/>
  <c r="M342" i="4" s="1"/>
  <c r="D343" i="4" s="1"/>
  <c r="I342" i="4"/>
  <c r="F343" i="4" l="1"/>
  <c r="G343" i="4"/>
  <c r="J343" i="4"/>
  <c r="E343" i="4"/>
  <c r="H343" i="4"/>
  <c r="K343" i="4"/>
  <c r="L343" i="4" s="1"/>
  <c r="M343" i="4" s="1"/>
  <c r="D344" i="4" s="1"/>
  <c r="I343" i="4"/>
  <c r="I344" i="4" l="1"/>
  <c r="K344" i="4"/>
  <c r="L344" i="4" s="1"/>
  <c r="M344" i="4" s="1"/>
  <c r="D345" i="4" s="1"/>
  <c r="E344" i="4"/>
  <c r="H344" i="4"/>
  <c r="J344" i="4" s="1"/>
  <c r="F344" i="4"/>
  <c r="G344" i="4"/>
  <c r="E345" i="4" l="1"/>
  <c r="J345" i="4"/>
  <c r="G345" i="4"/>
  <c r="H345" i="4" s="1"/>
  <c r="K345" i="4"/>
  <c r="L345" i="4" s="1"/>
  <c r="M345" i="4" s="1"/>
  <c r="D346" i="4" s="1"/>
  <c r="F345" i="4"/>
  <c r="I345" i="4"/>
  <c r="E346" i="4" l="1"/>
  <c r="F346" i="4"/>
  <c r="H346" i="4" s="1"/>
  <c r="K346" i="4" s="1"/>
  <c r="L346" i="4" s="1"/>
  <c r="M346" i="4" s="1"/>
  <c r="D347" i="4" s="1"/>
  <c r="I346" i="4"/>
  <c r="G346" i="4"/>
  <c r="J346" i="4"/>
  <c r="E347" i="4" l="1"/>
  <c r="I347" i="4" s="1"/>
  <c r="F347" i="4"/>
  <c r="J347" i="4"/>
  <c r="G347" i="4"/>
  <c r="H347" i="4" s="1"/>
  <c r="K347" i="4" s="1"/>
  <c r="L347" i="4" s="1"/>
  <c r="M347" i="4" s="1"/>
  <c r="D348" i="4" s="1"/>
  <c r="H348" i="4" l="1"/>
  <c r="J348" i="4" s="1"/>
  <c r="I348" i="4"/>
  <c r="F348" i="4"/>
  <c r="K348" i="4"/>
  <c r="L348" i="4" s="1"/>
  <c r="M348" i="4" s="1"/>
  <c r="D349" i="4" s="1"/>
  <c r="G348" i="4"/>
  <c r="E348" i="4"/>
  <c r="G349" i="4" l="1"/>
  <c r="H349" i="4"/>
  <c r="I349" i="4" s="1"/>
  <c r="E349" i="4"/>
  <c r="J349" i="4"/>
  <c r="F349" i="4"/>
  <c r="K349" i="4"/>
  <c r="L349" i="4" s="1"/>
  <c r="M349" i="4" s="1"/>
  <c r="D350" i="4" s="1"/>
  <c r="E350" i="4" l="1"/>
  <c r="K350" i="4"/>
  <c r="L350" i="4" s="1"/>
  <c r="M350" i="4" s="1"/>
  <c r="D351" i="4" s="1"/>
  <c r="F350" i="4"/>
  <c r="I350" i="4"/>
  <c r="G350" i="4"/>
  <c r="H350" i="4" s="1"/>
  <c r="J350" i="4"/>
  <c r="E351" i="4" l="1"/>
  <c r="K351" i="4"/>
  <c r="L351" i="4" s="1"/>
  <c r="M351" i="4" s="1"/>
  <c r="D352" i="4" s="1"/>
  <c r="F351" i="4"/>
  <c r="H351" i="4"/>
  <c r="J351" i="4" s="1"/>
  <c r="G351" i="4"/>
  <c r="I351" i="4"/>
  <c r="K352" i="4" l="1"/>
  <c r="L352" i="4" s="1"/>
  <c r="M352" i="4" s="1"/>
  <c r="D353" i="4" s="1"/>
  <c r="E352" i="4"/>
  <c r="J352" i="4"/>
  <c r="G352" i="4"/>
  <c r="H352" i="4" s="1"/>
  <c r="I352" i="4"/>
  <c r="F352" i="4"/>
  <c r="F353" i="4" l="1"/>
  <c r="K353" i="4"/>
  <c r="L353" i="4" s="1"/>
  <c r="M353" i="4" s="1"/>
  <c r="D354" i="4" s="1"/>
  <c r="E353" i="4"/>
  <c r="I353" i="4"/>
  <c r="J353" i="4"/>
  <c r="G353" i="4"/>
  <c r="H353" i="4" s="1"/>
  <c r="J354" i="4" l="1"/>
  <c r="G354" i="4"/>
  <c r="E354" i="4"/>
  <c r="I354" i="4"/>
  <c r="F354" i="4"/>
  <c r="H354" i="4" s="1"/>
  <c r="K354" i="4" s="1"/>
  <c r="L354" i="4" s="1"/>
  <c r="M354" i="4" s="1"/>
  <c r="D355" i="4" s="1"/>
  <c r="G355" i="4" l="1"/>
  <c r="H355" i="4" s="1"/>
  <c r="K355" i="4" s="1"/>
  <c r="L355" i="4" s="1"/>
  <c r="M355" i="4" s="1"/>
  <c r="D356" i="4" s="1"/>
  <c r="I355" i="4"/>
  <c r="E355" i="4"/>
  <c r="J355" i="4" s="1"/>
  <c r="F355" i="4"/>
  <c r="I356" i="4" l="1"/>
  <c r="G356" i="4"/>
  <c r="H356" i="4" s="1"/>
  <c r="K356" i="4" s="1"/>
  <c r="L356" i="4" s="1"/>
  <c r="M356" i="4" s="1"/>
  <c r="D357" i="4" s="1"/>
  <c r="J356" i="4"/>
  <c r="E356" i="4"/>
  <c r="F356" i="4"/>
  <c r="G357" i="4" l="1"/>
  <c r="H357" i="4" s="1"/>
  <c r="J357" i="4"/>
  <c r="F357" i="4"/>
  <c r="E357" i="4"/>
  <c r="K357" i="4"/>
  <c r="L357" i="4" s="1"/>
  <c r="M357" i="4" s="1"/>
  <c r="D358" i="4" s="1"/>
  <c r="I357" i="4"/>
  <c r="E358" i="4" l="1"/>
  <c r="J358" i="4" s="1"/>
  <c r="H358" i="4"/>
  <c r="K358" i="4" s="1"/>
  <c r="L358" i="4" s="1"/>
  <c r="M358" i="4" s="1"/>
  <c r="D359" i="4" s="1"/>
  <c r="F358" i="4"/>
  <c r="I358" i="4"/>
  <c r="G358" i="4"/>
  <c r="F359" i="4" l="1"/>
  <c r="G359" i="4"/>
  <c r="H359" i="4" s="1"/>
  <c r="K359" i="4" s="1"/>
  <c r="L359" i="4" s="1"/>
  <c r="M359" i="4" s="1"/>
  <c r="D360" i="4" s="1"/>
  <c r="E359" i="4"/>
  <c r="J359" i="4"/>
  <c r="I359" i="4"/>
  <c r="G360" i="4" l="1"/>
  <c r="H360" i="4"/>
  <c r="K360" i="4" s="1"/>
  <c r="L360" i="4" s="1"/>
  <c r="M360" i="4" s="1"/>
  <c r="D361" i="4" s="1"/>
  <c r="F360" i="4"/>
  <c r="E360" i="4"/>
  <c r="I360" i="4" s="1"/>
  <c r="J360" i="4"/>
  <c r="E361" i="4" l="1"/>
  <c r="K361" i="4"/>
  <c r="L361" i="4" s="1"/>
  <c r="M361" i="4" s="1"/>
  <c r="D362" i="4" s="1"/>
  <c r="G361" i="4"/>
  <c r="H361" i="4" s="1"/>
  <c r="F361" i="4"/>
  <c r="J361" i="4"/>
  <c r="I361" i="4"/>
  <c r="G362" i="4" l="1"/>
  <c r="E362" i="4"/>
  <c r="J362" i="4" s="1"/>
  <c r="F362" i="4"/>
  <c r="H362" i="4"/>
  <c r="K362" i="4" s="1"/>
  <c r="L362" i="4" s="1"/>
  <c r="M362" i="4" s="1"/>
  <c r="D363" i="4" s="1"/>
  <c r="I362" i="4"/>
  <c r="G363" i="4" l="1"/>
  <c r="H363" i="4" s="1"/>
  <c r="J363" i="4"/>
  <c r="I363" i="4"/>
  <c r="F363" i="4"/>
  <c r="E363" i="4"/>
  <c r="K363" i="4"/>
  <c r="L363" i="4" s="1"/>
  <c r="M363" i="4" s="1"/>
  <c r="D364" i="4" s="1"/>
  <c r="J364" i="4" l="1"/>
  <c r="F364" i="4"/>
  <c r="G364" i="4"/>
  <c r="H364" i="4" s="1"/>
  <c r="K364" i="4" s="1"/>
  <c r="L364" i="4" s="1"/>
  <c r="M364" i="4" s="1"/>
  <c r="D365" i="4" s="1"/>
  <c r="E364" i="4"/>
  <c r="I364" i="4" s="1"/>
  <c r="G365" i="4" l="1"/>
  <c r="F365" i="4"/>
  <c r="E365" i="4"/>
  <c r="J365" i="4" s="1"/>
  <c r="H365" i="4"/>
  <c r="K365" i="4" s="1"/>
  <c r="L365" i="4" s="1"/>
  <c r="M365" i="4" s="1"/>
  <c r="D366" i="4" s="1"/>
  <c r="I365" i="4"/>
  <c r="G366" i="4" l="1"/>
  <c r="H366" i="4" s="1"/>
  <c r="J366" i="4"/>
  <c r="E366" i="4"/>
  <c r="K366" i="4"/>
  <c r="L366" i="4" s="1"/>
  <c r="M366" i="4" s="1"/>
  <c r="D367" i="4" s="1"/>
  <c r="F366" i="4"/>
  <c r="I366" i="4"/>
  <c r="E367" i="4" l="1"/>
  <c r="I367" i="4" s="1"/>
  <c r="K367" i="4"/>
  <c r="L367" i="4" s="1"/>
  <c r="M367" i="4" s="1"/>
  <c r="D368" i="4" s="1"/>
  <c r="J367" i="4"/>
  <c r="F367" i="4"/>
  <c r="G367" i="4"/>
  <c r="H367" i="4" s="1"/>
  <c r="K368" i="4" l="1"/>
  <c r="L368" i="4" s="1"/>
  <c r="M368" i="4" s="1"/>
  <c r="D369" i="4" s="1"/>
  <c r="E368" i="4"/>
  <c r="I368" i="4" s="1"/>
  <c r="J368" i="4"/>
  <c r="G368" i="4"/>
  <c r="H368" i="4" s="1"/>
  <c r="F368" i="4"/>
  <c r="F369" i="4" l="1"/>
  <c r="J369" i="4"/>
  <c r="E369" i="4"/>
  <c r="I369" i="4"/>
  <c r="K369" i="4"/>
  <c r="L369" i="4" s="1"/>
  <c r="M369" i="4" s="1"/>
  <c r="D370" i="4" s="1"/>
  <c r="G369" i="4"/>
  <c r="H369" i="4" s="1"/>
  <c r="E370" i="4" l="1"/>
  <c r="I370" i="4"/>
  <c r="J370" i="4"/>
  <c r="F370" i="4"/>
  <c r="G370" i="4"/>
  <c r="H370" i="4" s="1"/>
  <c r="K370" i="4"/>
  <c r="L370" i="4" s="1"/>
  <c r="M370" i="4" s="1"/>
  <c r="D371" i="4" s="1"/>
  <c r="E371" i="4" l="1"/>
  <c r="K371" i="4"/>
  <c r="L371" i="4" s="1"/>
  <c r="M371" i="4" s="1"/>
  <c r="D372" i="4" s="1"/>
  <c r="F371" i="4"/>
  <c r="G371" i="4"/>
  <c r="H371" i="4" s="1"/>
  <c r="I371" i="4"/>
  <c r="J371" i="4"/>
  <c r="E372" i="4" l="1"/>
  <c r="J372" i="4" s="1"/>
  <c r="K372" i="4"/>
  <c r="L372" i="4" s="1"/>
  <c r="M372" i="4" s="1"/>
  <c r="D373" i="4" s="1"/>
  <c r="I372" i="4"/>
  <c r="F372" i="4"/>
  <c r="G372" i="4"/>
  <c r="H372" i="4" s="1"/>
  <c r="F373" i="4" l="1"/>
  <c r="G373" i="4"/>
  <c r="H373" i="4" s="1"/>
  <c r="K373" i="4" s="1"/>
  <c r="L373" i="4" s="1"/>
  <c r="M373" i="4" s="1"/>
  <c r="D374" i="4" s="1"/>
  <c r="E373" i="4"/>
  <c r="J373" i="4" s="1"/>
  <c r="I373" i="4"/>
  <c r="K374" i="4" l="1"/>
  <c r="L374" i="4" s="1"/>
  <c r="M374" i="4" s="1"/>
  <c r="D375" i="4" s="1"/>
  <c r="F374" i="4"/>
  <c r="I374" i="4"/>
  <c r="E374" i="4"/>
  <c r="J374" i="4"/>
  <c r="G374" i="4"/>
  <c r="H374" i="4" s="1"/>
  <c r="E375" i="4" l="1"/>
  <c r="K375" i="4"/>
  <c r="L375" i="4" s="1"/>
  <c r="M375" i="4" s="1"/>
  <c r="D376" i="4" s="1"/>
  <c r="I375" i="4"/>
  <c r="F375" i="4"/>
  <c r="G375" i="4"/>
  <c r="H375" i="4"/>
  <c r="J375" i="4"/>
  <c r="E376" i="4" l="1"/>
  <c r="J376" i="4"/>
  <c r="F376" i="4"/>
  <c r="K376" i="4"/>
  <c r="L376" i="4" s="1"/>
  <c r="M376" i="4" s="1"/>
  <c r="D377" i="4" s="1"/>
  <c r="I376" i="4"/>
  <c r="H376" i="4"/>
  <c r="G376" i="4"/>
  <c r="K377" i="4" l="1"/>
  <c r="L377" i="4" s="1"/>
  <c r="M377" i="4" s="1"/>
  <c r="D378" i="4" s="1"/>
  <c r="G377" i="4"/>
  <c r="E377" i="4"/>
  <c r="I377" i="4"/>
  <c r="H377" i="4"/>
  <c r="J377" i="4"/>
  <c r="F377" i="4"/>
  <c r="K378" i="4" l="1"/>
  <c r="L378" i="4" s="1"/>
  <c r="M378" i="4" s="1"/>
  <c r="D379" i="4" s="1"/>
  <c r="F378" i="4"/>
  <c r="I378" i="4"/>
  <c r="E378" i="4"/>
  <c r="J378" i="4"/>
  <c r="G378" i="4"/>
  <c r="H378" i="4"/>
  <c r="E379" i="4" l="1"/>
  <c r="F379" i="4"/>
  <c r="I379" i="4"/>
  <c r="J379" i="4"/>
  <c r="G379" i="4"/>
  <c r="H379" i="4"/>
  <c r="K379" i="4"/>
  <c r="L379" i="4" s="1"/>
  <c r="M379" i="4" s="1"/>
  <c r="D380" i="4" s="1"/>
  <c r="K380" i="4" l="1"/>
  <c r="L380" i="4" s="1"/>
  <c r="M380" i="4" s="1"/>
  <c r="D381" i="4" s="1"/>
  <c r="E380" i="4"/>
  <c r="G380" i="4"/>
  <c r="H380" i="4"/>
  <c r="I380" i="4"/>
  <c r="J380" i="4"/>
  <c r="F380" i="4"/>
  <c r="F381" i="4" l="1"/>
  <c r="E381" i="4"/>
  <c r="K381" i="4"/>
  <c r="L381" i="4" s="1"/>
  <c r="M381" i="4" s="1"/>
  <c r="D382" i="4" s="1"/>
  <c r="H381" i="4"/>
  <c r="G381" i="4"/>
  <c r="J381" i="4"/>
  <c r="I381" i="4"/>
  <c r="E382" i="4" l="1"/>
  <c r="H382" i="4"/>
  <c r="G382" i="4"/>
  <c r="F382" i="4"/>
  <c r="J382" i="4"/>
  <c r="I382" i="4"/>
  <c r="K382" i="4"/>
  <c r="L382" i="4" s="1"/>
  <c r="M382" i="4" s="1"/>
  <c r="D383" i="4" s="1"/>
  <c r="J383" i="4" l="1"/>
  <c r="G383" i="4"/>
  <c r="H383" i="4"/>
  <c r="F383" i="4"/>
  <c r="K383" i="4"/>
  <c r="L383" i="4" s="1"/>
  <c r="M383" i="4" s="1"/>
  <c r="D384" i="4" s="1"/>
  <c r="E383" i="4"/>
  <c r="I383" i="4"/>
  <c r="K384" i="4" l="1"/>
  <c r="L384" i="4" s="1"/>
  <c r="M384" i="4" s="1"/>
  <c r="D385" i="4" s="1"/>
  <c r="G384" i="4"/>
  <c r="I384" i="4"/>
  <c r="H384" i="4"/>
  <c r="E384" i="4"/>
  <c r="F384" i="4"/>
  <c r="J384" i="4"/>
  <c r="F385" i="4" l="1"/>
  <c r="H385" i="4"/>
  <c r="G385" i="4"/>
  <c r="I385" i="4"/>
  <c r="E385" i="4"/>
  <c r="K385" i="4"/>
  <c r="L385" i="4" s="1"/>
  <c r="M385" i="4" s="1"/>
  <c r="D386" i="4" s="1"/>
  <c r="J385" i="4"/>
  <c r="J386" i="4" l="1"/>
  <c r="G386" i="4"/>
  <c r="K386" i="4"/>
  <c r="L386" i="4" s="1"/>
  <c r="M386" i="4" s="1"/>
  <c r="D387" i="4" s="1"/>
  <c r="F386" i="4"/>
  <c r="I386" i="4"/>
  <c r="E386" i="4"/>
  <c r="H386" i="4"/>
  <c r="F387" i="4" l="1"/>
  <c r="H387" i="4"/>
  <c r="E387" i="4"/>
  <c r="I387" i="4"/>
  <c r="G387" i="4"/>
  <c r="K387" i="4"/>
  <c r="L387" i="4" s="1"/>
  <c r="M387" i="4" s="1"/>
  <c r="D388" i="4" s="1"/>
  <c r="J387" i="4"/>
  <c r="J388" i="4" l="1"/>
  <c r="F388" i="4"/>
  <c r="G388" i="4"/>
  <c r="E388" i="4"/>
  <c r="H388" i="4"/>
  <c r="K388" i="4"/>
  <c r="L388" i="4" s="1"/>
  <c r="M388" i="4" s="1"/>
  <c r="D389" i="4" s="1"/>
  <c r="I388" i="4"/>
  <c r="H389" i="4" l="1"/>
  <c r="G389" i="4"/>
  <c r="K389" i="4"/>
  <c r="L389" i="4" s="1"/>
  <c r="M389" i="4" s="1"/>
  <c r="D390" i="4" s="1"/>
  <c r="J389" i="4"/>
  <c r="I389" i="4"/>
  <c r="E389" i="4"/>
  <c r="F389" i="4"/>
  <c r="G390" i="4" l="1"/>
  <c r="J390" i="4"/>
  <c r="I390" i="4"/>
  <c r="K390" i="4"/>
  <c r="L390" i="4" s="1"/>
  <c r="M390" i="4" s="1"/>
  <c r="D391" i="4" s="1"/>
  <c r="H390" i="4"/>
  <c r="F390" i="4"/>
  <c r="E390" i="4"/>
  <c r="I391" i="4" l="1"/>
  <c r="J391" i="4"/>
  <c r="K391" i="4"/>
  <c r="L391" i="4" s="1"/>
  <c r="M391" i="4" s="1"/>
  <c r="D392" i="4" s="1"/>
  <c r="G391" i="4"/>
  <c r="F391" i="4"/>
  <c r="H391" i="4"/>
  <c r="E391" i="4"/>
  <c r="G392" i="4" l="1"/>
  <c r="I392" i="4"/>
  <c r="E392" i="4"/>
  <c r="H392" i="4"/>
  <c r="K392" i="4"/>
  <c r="L392" i="4" s="1"/>
  <c r="M392" i="4" s="1"/>
  <c r="D393" i="4" s="1"/>
  <c r="F392" i="4"/>
  <c r="J392" i="4"/>
  <c r="F393" i="4" l="1"/>
  <c r="I393" i="4"/>
  <c r="K393" i="4"/>
  <c r="L393" i="4" s="1"/>
  <c r="M393" i="4" s="1"/>
  <c r="D394" i="4" s="1"/>
  <c r="G393" i="4"/>
  <c r="E393" i="4"/>
  <c r="J393" i="4"/>
  <c r="H393" i="4"/>
  <c r="G394" i="4" l="1"/>
  <c r="H394" i="4"/>
  <c r="K394" i="4"/>
  <c r="L394" i="4" s="1"/>
  <c r="M394" i="4" s="1"/>
  <c r="D395" i="4" s="1"/>
  <c r="E394" i="4"/>
  <c r="I394" i="4"/>
  <c r="F394" i="4"/>
  <c r="J394" i="4"/>
  <c r="F395" i="4" l="1"/>
  <c r="I395" i="4"/>
  <c r="J395" i="4"/>
  <c r="H395" i="4"/>
  <c r="E395" i="4"/>
  <c r="K395" i="4"/>
  <c r="L395" i="4" s="1"/>
  <c r="M395" i="4" s="1"/>
  <c r="D396" i="4" s="1"/>
  <c r="G395" i="4"/>
  <c r="J396" i="4" l="1"/>
  <c r="I396" i="4"/>
  <c r="F396" i="4"/>
  <c r="H396" i="4"/>
  <c r="G396" i="4"/>
  <c r="E396" i="4"/>
  <c r="K396" i="4"/>
  <c r="L396" i="4" s="1"/>
  <c r="M396" i="4" s="1"/>
  <c r="D397" i="4" s="1"/>
  <c r="K397" i="4" l="1"/>
  <c r="L397" i="4" s="1"/>
  <c r="M397" i="4" s="1"/>
  <c r="D398" i="4" s="1"/>
  <c r="F397" i="4"/>
  <c r="E397" i="4"/>
  <c r="I397" i="4"/>
  <c r="J397" i="4"/>
  <c r="G397" i="4"/>
  <c r="H397" i="4"/>
  <c r="H398" i="4" l="1"/>
  <c r="K398" i="4"/>
  <c r="L398" i="4" s="1"/>
  <c r="M398" i="4" s="1"/>
  <c r="D399" i="4" s="1"/>
  <c r="J398" i="4"/>
  <c r="F398" i="4"/>
  <c r="E398" i="4"/>
  <c r="G398" i="4"/>
  <c r="I398" i="4"/>
  <c r="F399" i="4" l="1"/>
  <c r="H399" i="4"/>
  <c r="K399" i="4"/>
  <c r="L399" i="4" s="1"/>
  <c r="M399" i="4" s="1"/>
  <c r="D400" i="4" s="1"/>
  <c r="I399" i="4"/>
  <c r="G399" i="4"/>
  <c r="E399" i="4"/>
  <c r="J399" i="4"/>
  <c r="E400" i="4" l="1"/>
  <c r="F400" i="4"/>
  <c r="J400" i="4"/>
  <c r="H400" i="4"/>
  <c r="G400" i="4"/>
  <c r="K400" i="4"/>
  <c r="L400" i="4" s="1"/>
  <c r="M400" i="4" s="1"/>
  <c r="D401" i="4" s="1"/>
  <c r="I400" i="4"/>
  <c r="H401" i="4" l="1"/>
  <c r="K401" i="4"/>
  <c r="L401" i="4" s="1"/>
  <c r="M401" i="4" s="1"/>
  <c r="D402" i="4" s="1"/>
  <c r="E401" i="4"/>
  <c r="F401" i="4"/>
  <c r="G401" i="4"/>
  <c r="I401" i="4"/>
  <c r="J401" i="4"/>
  <c r="K402" i="4" l="1"/>
  <c r="L402" i="4" s="1"/>
  <c r="M402" i="4" s="1"/>
  <c r="D403" i="4" s="1"/>
  <c r="I402" i="4"/>
  <c r="E402" i="4"/>
  <c r="G402" i="4"/>
  <c r="H402" i="4"/>
  <c r="J402" i="4"/>
  <c r="F402" i="4"/>
  <c r="E403" i="4" l="1"/>
  <c r="K403" i="4"/>
  <c r="L403" i="4" s="1"/>
  <c r="M403" i="4" s="1"/>
  <c r="D404" i="4" s="1"/>
  <c r="F403" i="4"/>
  <c r="I403" i="4"/>
  <c r="H403" i="4"/>
  <c r="J403" i="4"/>
  <c r="G403" i="4"/>
  <c r="K404" i="4" l="1"/>
  <c r="L404" i="4" s="1"/>
  <c r="M404" i="4" s="1"/>
  <c r="D405" i="4" s="1"/>
  <c r="H404" i="4"/>
  <c r="F404" i="4"/>
  <c r="I404" i="4"/>
  <c r="E404" i="4"/>
  <c r="G404" i="4"/>
  <c r="J404" i="4"/>
  <c r="H405" i="4" l="1"/>
  <c r="K405" i="4"/>
  <c r="L405" i="4" s="1"/>
  <c r="M405" i="4" s="1"/>
  <c r="D406" i="4" s="1"/>
  <c r="J405" i="4"/>
  <c r="I405" i="4"/>
  <c r="E405" i="4"/>
  <c r="G405" i="4"/>
  <c r="F405" i="4"/>
  <c r="F406" i="4" l="1"/>
  <c r="I406" i="4"/>
  <c r="E406" i="4"/>
  <c r="K406" i="4"/>
  <c r="L406" i="4" s="1"/>
  <c r="M406" i="4" s="1"/>
  <c r="D407" i="4" s="1"/>
  <c r="J406" i="4"/>
  <c r="H406" i="4"/>
  <c r="G406" i="4"/>
  <c r="I407" i="4" l="1"/>
  <c r="J407" i="4"/>
  <c r="K407" i="4"/>
  <c r="L407" i="4" s="1"/>
  <c r="M407" i="4" s="1"/>
  <c r="D408" i="4" s="1"/>
  <c r="E407" i="4"/>
  <c r="F407" i="4"/>
  <c r="G407" i="4"/>
  <c r="H407" i="4"/>
  <c r="H408" i="4" l="1"/>
  <c r="E408" i="4"/>
  <c r="F408" i="4"/>
  <c r="J408" i="4"/>
  <c r="I408" i="4"/>
  <c r="K408" i="4"/>
  <c r="L408" i="4" s="1"/>
  <c r="M408" i="4" s="1"/>
  <c r="D409" i="4" s="1"/>
  <c r="G408" i="4"/>
  <c r="E409" i="4" l="1"/>
  <c r="J409" i="4"/>
  <c r="H409" i="4"/>
  <c r="K409" i="4"/>
  <c r="L409" i="4" s="1"/>
  <c r="M409" i="4" s="1"/>
  <c r="D410" i="4" s="1"/>
  <c r="I409" i="4"/>
  <c r="F409" i="4"/>
  <c r="G409" i="4"/>
  <c r="K410" i="4" l="1"/>
  <c r="L410" i="4" s="1"/>
  <c r="M410" i="4" s="1"/>
  <c r="D411" i="4" s="1"/>
  <c r="H410" i="4"/>
  <c r="F410" i="4"/>
  <c r="I410" i="4"/>
  <c r="G410" i="4"/>
  <c r="J410" i="4"/>
  <c r="E410" i="4"/>
  <c r="E411" i="4" l="1"/>
  <c r="F411" i="4"/>
  <c r="J411" i="4"/>
  <c r="K411" i="4"/>
  <c r="L411" i="4" s="1"/>
  <c r="M411" i="4" s="1"/>
  <c r="D412" i="4" s="1"/>
  <c r="I411" i="4"/>
  <c r="H411" i="4"/>
  <c r="G411" i="4"/>
  <c r="K412" i="4" l="1"/>
  <c r="L412" i="4" s="1"/>
  <c r="M412" i="4" s="1"/>
  <c r="D413" i="4" s="1"/>
  <c r="I412" i="4"/>
  <c r="J412" i="4"/>
  <c r="E412" i="4"/>
  <c r="G412" i="4"/>
  <c r="H412" i="4"/>
  <c r="F412" i="4"/>
  <c r="H413" i="4" l="1"/>
  <c r="I413" i="4"/>
  <c r="G413" i="4"/>
  <c r="K413" i="4"/>
  <c r="L413" i="4" s="1"/>
  <c r="M413" i="4" s="1"/>
  <c r="D414" i="4" s="1"/>
  <c r="E413" i="4"/>
  <c r="F413" i="4"/>
  <c r="J413" i="4"/>
  <c r="K414" i="4" l="1"/>
  <c r="L414" i="4" s="1"/>
  <c r="M414" i="4" s="1"/>
  <c r="D415" i="4" s="1"/>
  <c r="E414" i="4"/>
  <c r="J414" i="4"/>
  <c r="F414" i="4"/>
  <c r="I414" i="4"/>
  <c r="H414" i="4"/>
  <c r="G414" i="4"/>
  <c r="I415" i="4" l="1"/>
  <c r="F415" i="4"/>
  <c r="E415" i="4"/>
  <c r="G415" i="4"/>
  <c r="K415" i="4"/>
  <c r="L415" i="4" s="1"/>
  <c r="M415" i="4" s="1"/>
  <c r="D416" i="4" s="1"/>
  <c r="H415" i="4"/>
  <c r="J415" i="4"/>
  <c r="E416" i="4" l="1"/>
  <c r="K416" i="4"/>
  <c r="L416" i="4" s="1"/>
  <c r="M416" i="4" s="1"/>
  <c r="D417" i="4" s="1"/>
  <c r="J416" i="4"/>
  <c r="I416" i="4"/>
  <c r="F416" i="4"/>
  <c r="H416" i="4"/>
  <c r="G416" i="4"/>
  <c r="J417" i="4" l="1"/>
  <c r="I417" i="4"/>
  <c r="G417" i="4"/>
  <c r="K417" i="4"/>
  <c r="L417" i="4" s="1"/>
  <c r="M417" i="4" s="1"/>
  <c r="D418" i="4" s="1"/>
  <c r="H417" i="4"/>
  <c r="F417" i="4"/>
  <c r="E417" i="4"/>
  <c r="J418" i="4" l="1"/>
  <c r="K418" i="4"/>
  <c r="L418" i="4" s="1"/>
  <c r="M418" i="4" s="1"/>
  <c r="D419" i="4" s="1"/>
  <c r="H418" i="4"/>
  <c r="F418" i="4"/>
  <c r="I418" i="4"/>
  <c r="E418" i="4"/>
  <c r="G418" i="4"/>
  <c r="G419" i="4" l="1"/>
  <c r="K419" i="4"/>
  <c r="L419" i="4" s="1"/>
  <c r="M419" i="4" s="1"/>
  <c r="D420" i="4" s="1"/>
  <c r="H419" i="4"/>
  <c r="J419" i="4"/>
  <c r="F419" i="4"/>
  <c r="E419" i="4"/>
  <c r="I419" i="4"/>
  <c r="E420" i="4" l="1"/>
  <c r="J420" i="4"/>
  <c r="K420" i="4"/>
  <c r="L420" i="4" s="1"/>
  <c r="M420" i="4" s="1"/>
  <c r="D421" i="4" s="1"/>
  <c r="G420" i="4"/>
  <c r="I420" i="4"/>
  <c r="H420" i="4"/>
  <c r="F420" i="4"/>
  <c r="E421" i="4" l="1"/>
  <c r="J421" i="4"/>
  <c r="G421" i="4"/>
  <c r="K421" i="4"/>
  <c r="L421" i="4" s="1"/>
  <c r="M421" i="4" s="1"/>
  <c r="D422" i="4" s="1"/>
  <c r="F421" i="4"/>
  <c r="H421" i="4"/>
  <c r="I421" i="4"/>
  <c r="J422" i="4" l="1"/>
  <c r="E422" i="4"/>
  <c r="G422" i="4"/>
  <c r="I422" i="4"/>
  <c r="H422" i="4"/>
  <c r="F422" i="4"/>
  <c r="K422" i="4"/>
  <c r="L422" i="4" s="1"/>
  <c r="M422" i="4" s="1"/>
  <c r="D423" i="4" s="1"/>
  <c r="K423" i="4" l="1"/>
  <c r="L423" i="4" s="1"/>
  <c r="M423" i="4" s="1"/>
  <c r="D424" i="4" s="1"/>
  <c r="F423" i="4"/>
  <c r="H423" i="4"/>
  <c r="E423" i="4"/>
  <c r="I423" i="4"/>
  <c r="J423" i="4"/>
  <c r="G423" i="4"/>
  <c r="E424" i="4" l="1"/>
  <c r="G424" i="4"/>
  <c r="K424" i="4"/>
  <c r="L424" i="4" s="1"/>
  <c r="M424" i="4" s="1"/>
  <c r="D425" i="4" s="1"/>
  <c r="J424" i="4"/>
  <c r="I424" i="4"/>
  <c r="F424" i="4"/>
  <c r="H424" i="4"/>
  <c r="J425" i="4" l="1"/>
  <c r="H425" i="4"/>
  <c r="F425" i="4"/>
  <c r="K425" i="4"/>
  <c r="L425" i="4" s="1"/>
  <c r="M425" i="4" s="1"/>
  <c r="D426" i="4" s="1"/>
  <c r="G425" i="4"/>
  <c r="E425" i="4"/>
  <c r="I425" i="4"/>
  <c r="F426" i="4" l="1"/>
  <c r="H426" i="4"/>
  <c r="J426" i="4"/>
  <c r="I426" i="4"/>
  <c r="E426" i="4"/>
  <c r="K426" i="4"/>
  <c r="L426" i="4" s="1"/>
  <c r="M426" i="4" s="1"/>
  <c r="D427" i="4" s="1"/>
  <c r="G426" i="4"/>
  <c r="F427" i="4" l="1"/>
  <c r="J427" i="4"/>
  <c r="I427" i="4"/>
  <c r="H427" i="4"/>
  <c r="E427" i="4"/>
  <c r="G427" i="4"/>
  <c r="K427" i="4"/>
  <c r="L427" i="4" s="1"/>
  <c r="M427" i="4" s="1"/>
  <c r="D428" i="4" s="1"/>
  <c r="E428" i="4" l="1"/>
  <c r="F428" i="4"/>
  <c r="I428" i="4"/>
  <c r="K428" i="4"/>
  <c r="L428" i="4" s="1"/>
  <c r="M428" i="4" s="1"/>
  <c r="D429" i="4" s="1"/>
  <c r="H428" i="4"/>
  <c r="G428" i="4"/>
  <c r="J428" i="4"/>
  <c r="E429" i="4" l="1"/>
  <c r="F429" i="4"/>
  <c r="H429" i="4"/>
  <c r="I429" i="4"/>
  <c r="G429" i="4"/>
  <c r="K429" i="4"/>
  <c r="L429" i="4" s="1"/>
  <c r="M429" i="4" s="1"/>
  <c r="D430" i="4" s="1"/>
  <c r="J429" i="4"/>
  <c r="G430" i="4" l="1"/>
  <c r="F430" i="4"/>
  <c r="E430" i="4"/>
  <c r="J430" i="4"/>
  <c r="I430" i="4"/>
  <c r="K430" i="4"/>
  <c r="L430" i="4" s="1"/>
  <c r="M430" i="4" s="1"/>
  <c r="D431" i="4" s="1"/>
  <c r="H430" i="4"/>
  <c r="J431" i="4" l="1"/>
  <c r="H431" i="4"/>
  <c r="F431" i="4"/>
  <c r="I431" i="4"/>
  <c r="G431" i="4"/>
  <c r="E431" i="4"/>
  <c r="K431" i="4"/>
  <c r="L431" i="4" s="1"/>
  <c r="M431" i="4" s="1"/>
  <c r="D432" i="4" s="1"/>
  <c r="G432" i="4" l="1"/>
  <c r="E432" i="4"/>
  <c r="H432" i="4"/>
  <c r="F432" i="4"/>
  <c r="I432" i="4"/>
  <c r="J432" i="4"/>
  <c r="K432" i="4"/>
  <c r="L432" i="4" s="1"/>
  <c r="M432" i="4" s="1"/>
  <c r="D433" i="4" s="1"/>
  <c r="F433" i="4" l="1"/>
  <c r="E433" i="4"/>
  <c r="I433" i="4"/>
  <c r="K433" i="4"/>
  <c r="L433" i="4" s="1"/>
  <c r="M433" i="4" s="1"/>
  <c r="D434" i="4" s="1"/>
  <c r="H433" i="4"/>
  <c r="J433" i="4"/>
  <c r="G433" i="4"/>
  <c r="K434" i="4" l="1"/>
  <c r="L434" i="4" s="1"/>
  <c r="M434" i="4" s="1"/>
  <c r="D435" i="4" s="1"/>
  <c r="G434" i="4"/>
  <c r="J434" i="4"/>
  <c r="F434" i="4"/>
  <c r="H434" i="4"/>
  <c r="E434" i="4"/>
  <c r="I434" i="4"/>
  <c r="F435" i="4" l="1"/>
  <c r="I435" i="4"/>
  <c r="H435" i="4"/>
  <c r="E435" i="4"/>
  <c r="K435" i="4"/>
  <c r="L435" i="4" s="1"/>
  <c r="M435" i="4" s="1"/>
  <c r="D436" i="4" s="1"/>
  <c r="J435" i="4"/>
  <c r="G435" i="4"/>
  <c r="J436" i="4" l="1"/>
  <c r="H436" i="4"/>
  <c r="F436" i="4"/>
  <c r="I436" i="4"/>
  <c r="G436" i="4"/>
  <c r="K436" i="4"/>
  <c r="L436" i="4" s="1"/>
  <c r="M436" i="4" s="1"/>
  <c r="D437" i="4" s="1"/>
  <c r="E436" i="4"/>
  <c r="J437" i="4" l="1"/>
  <c r="F437" i="4"/>
  <c r="E437" i="4"/>
  <c r="G437" i="4"/>
  <c r="H437" i="4"/>
  <c r="I437" i="4"/>
  <c r="K437" i="4"/>
  <c r="L437" i="4" s="1"/>
  <c r="M437" i="4" s="1"/>
  <c r="D438" i="4" s="1"/>
  <c r="J438" i="4" l="1"/>
  <c r="H438" i="4"/>
  <c r="I438" i="4"/>
  <c r="G438" i="4"/>
  <c r="F438" i="4"/>
  <c r="E438" i="4"/>
  <c r="K438" i="4"/>
  <c r="L438" i="4" s="1"/>
  <c r="M438" i="4" s="1"/>
  <c r="D439" i="4" s="1"/>
  <c r="F439" i="4" l="1"/>
  <c r="E439" i="4"/>
  <c r="H439" i="4"/>
  <c r="K439" i="4"/>
  <c r="L439" i="4" s="1"/>
  <c r="M439" i="4" s="1"/>
  <c r="D440" i="4" s="1"/>
  <c r="J439" i="4"/>
  <c r="G439" i="4"/>
  <c r="I439" i="4"/>
  <c r="J440" i="4" l="1"/>
  <c r="F440" i="4"/>
  <c r="H440" i="4"/>
  <c r="G440" i="4"/>
  <c r="K440" i="4"/>
  <c r="L440" i="4" s="1"/>
  <c r="M440" i="4" s="1"/>
  <c r="D441" i="4" s="1"/>
  <c r="I440" i="4"/>
  <c r="E440" i="4"/>
  <c r="K441" i="4" l="1"/>
  <c r="L441" i="4" s="1"/>
  <c r="M441" i="4" s="1"/>
  <c r="D442" i="4" s="1"/>
  <c r="G441" i="4"/>
  <c r="H441" i="4"/>
  <c r="F441" i="4"/>
  <c r="I441" i="4"/>
  <c r="E441" i="4"/>
  <c r="J441" i="4"/>
  <c r="E442" i="4" l="1"/>
  <c r="G442" i="4"/>
  <c r="I442" i="4"/>
  <c r="J442" i="4"/>
  <c r="H442" i="4"/>
  <c r="F442" i="4"/>
  <c r="K442" i="4"/>
  <c r="L442" i="4" s="1"/>
  <c r="M442" i="4" s="1"/>
  <c r="D443" i="4" s="1"/>
  <c r="E443" i="4" l="1"/>
  <c r="F443" i="4"/>
  <c r="I443" i="4"/>
  <c r="G443" i="4"/>
  <c r="K443" i="4"/>
  <c r="L443" i="4" s="1"/>
  <c r="M443" i="4" s="1"/>
  <c r="D444" i="4" s="1"/>
  <c r="H443" i="4"/>
  <c r="J443" i="4"/>
  <c r="E444" i="4" l="1"/>
  <c r="K444" i="4"/>
  <c r="L444" i="4" s="1"/>
  <c r="M444" i="4" s="1"/>
  <c r="D445" i="4" s="1"/>
  <c r="G444" i="4"/>
  <c r="I444" i="4"/>
  <c r="H444" i="4"/>
  <c r="J444" i="4"/>
  <c r="F444" i="4"/>
  <c r="E445" i="4" l="1"/>
  <c r="F445" i="4"/>
  <c r="J445" i="4"/>
  <c r="G445" i="4"/>
  <c r="I445" i="4"/>
  <c r="K445" i="4"/>
  <c r="L445" i="4" s="1"/>
  <c r="M445" i="4" s="1"/>
  <c r="D446" i="4" s="1"/>
  <c r="H445" i="4"/>
  <c r="G446" i="4" l="1"/>
  <c r="J446" i="4"/>
  <c r="K446" i="4"/>
  <c r="L446" i="4" s="1"/>
  <c r="M446" i="4" s="1"/>
  <c r="D447" i="4" s="1"/>
  <c r="F446" i="4"/>
  <c r="I446" i="4"/>
  <c r="E446" i="4"/>
  <c r="H446" i="4"/>
  <c r="F447" i="4" l="1"/>
  <c r="H447" i="4"/>
  <c r="G447" i="4"/>
  <c r="E447" i="4"/>
  <c r="I447" i="4"/>
  <c r="K447" i="4"/>
  <c r="L447" i="4" s="1"/>
  <c r="M447" i="4" s="1"/>
  <c r="D448" i="4" s="1"/>
  <c r="J447" i="4"/>
  <c r="K448" i="4" l="1"/>
  <c r="L448" i="4" s="1"/>
  <c r="M448" i="4" s="1"/>
  <c r="D449" i="4" s="1"/>
  <c r="G448" i="4"/>
  <c r="F448" i="4"/>
  <c r="H448" i="4"/>
  <c r="I448" i="4"/>
  <c r="J448" i="4"/>
  <c r="E448" i="4"/>
  <c r="H449" i="4" l="1"/>
  <c r="I449" i="4"/>
  <c r="J449" i="4"/>
  <c r="K449" i="4"/>
  <c r="L449" i="4" s="1"/>
  <c r="M449" i="4" s="1"/>
  <c r="D450" i="4" s="1"/>
  <c r="F449" i="4"/>
  <c r="E449" i="4"/>
  <c r="G449" i="4"/>
  <c r="F450" i="4" l="1"/>
  <c r="H450" i="4"/>
  <c r="I450" i="4"/>
  <c r="G450" i="4"/>
  <c r="E450" i="4"/>
  <c r="J450" i="4"/>
  <c r="K450" i="4"/>
  <c r="L450" i="4" s="1"/>
  <c r="M450" i="4" s="1"/>
  <c r="D451" i="4" s="1"/>
  <c r="F451" i="4" l="1"/>
  <c r="G451" i="4"/>
  <c r="I451" i="4"/>
  <c r="E451" i="4"/>
  <c r="J451" i="4"/>
  <c r="K451" i="4"/>
  <c r="L451" i="4" s="1"/>
  <c r="M451" i="4" s="1"/>
  <c r="D452" i="4" s="1"/>
  <c r="H451" i="4"/>
  <c r="F452" i="4" l="1"/>
  <c r="E452" i="4"/>
  <c r="K452" i="4"/>
  <c r="L452" i="4" s="1"/>
  <c r="M452" i="4" s="1"/>
  <c r="D453" i="4" s="1"/>
  <c r="H452" i="4"/>
  <c r="G452" i="4"/>
  <c r="J452" i="4"/>
  <c r="I452" i="4"/>
  <c r="G453" i="4" l="1"/>
  <c r="H453" i="4"/>
  <c r="K453" i="4"/>
  <c r="L453" i="4" s="1"/>
  <c r="M453" i="4" s="1"/>
  <c r="D454" i="4" s="1"/>
  <c r="E453" i="4"/>
  <c r="F453" i="4"/>
  <c r="J453" i="4"/>
  <c r="I453" i="4"/>
  <c r="K454" i="4" l="1"/>
  <c r="L454" i="4" s="1"/>
  <c r="M454" i="4" s="1"/>
  <c r="D455" i="4" s="1"/>
  <c r="F454" i="4"/>
  <c r="I454" i="4"/>
  <c r="E454" i="4"/>
  <c r="G454" i="4"/>
  <c r="H454" i="4"/>
  <c r="J454" i="4"/>
  <c r="I455" i="4" l="1"/>
  <c r="E455" i="4"/>
  <c r="G455" i="4"/>
  <c r="H455" i="4"/>
  <c r="K455" i="4"/>
  <c r="L455" i="4" s="1"/>
  <c r="M455" i="4" s="1"/>
  <c r="D456" i="4" s="1"/>
  <c r="J455" i="4"/>
  <c r="F455" i="4"/>
  <c r="E456" i="4" l="1"/>
  <c r="J456" i="4"/>
  <c r="G456" i="4"/>
  <c r="F456" i="4"/>
  <c r="H456" i="4"/>
  <c r="K456" i="4"/>
  <c r="L456" i="4" s="1"/>
  <c r="M456" i="4" s="1"/>
  <c r="D457" i="4" s="1"/>
  <c r="I456" i="4"/>
  <c r="K457" i="4" l="1"/>
  <c r="L457" i="4" s="1"/>
  <c r="M457" i="4" s="1"/>
  <c r="D458" i="4" s="1"/>
  <c r="E457" i="4"/>
  <c r="H457" i="4"/>
  <c r="I457" i="4"/>
  <c r="F457" i="4"/>
  <c r="G457" i="4"/>
  <c r="J457" i="4"/>
  <c r="F458" i="4" l="1"/>
  <c r="H458" i="4"/>
  <c r="I458" i="4"/>
  <c r="J458" i="4"/>
  <c r="E458" i="4"/>
  <c r="G458" i="4"/>
  <c r="K458" i="4"/>
  <c r="L458" i="4" s="1"/>
  <c r="M458" i="4" s="1"/>
  <c r="D459" i="4" s="1"/>
  <c r="H459" i="4" l="1"/>
  <c r="K459" i="4"/>
  <c r="L459" i="4" s="1"/>
  <c r="M459" i="4" s="1"/>
  <c r="D460" i="4" s="1"/>
  <c r="E459" i="4"/>
  <c r="G459" i="4"/>
  <c r="J459" i="4"/>
  <c r="F459" i="4"/>
  <c r="I459" i="4"/>
  <c r="K460" i="4" l="1"/>
  <c r="L460" i="4" s="1"/>
  <c r="M460" i="4" s="1"/>
  <c r="D461" i="4" s="1"/>
  <c r="F460" i="4"/>
  <c r="G460" i="4"/>
  <c r="H460" i="4"/>
  <c r="J460" i="4"/>
  <c r="E460" i="4"/>
  <c r="I460" i="4"/>
  <c r="H461" i="4" l="1"/>
  <c r="E461" i="4"/>
  <c r="G461" i="4"/>
  <c r="F461" i="4"/>
  <c r="I461" i="4"/>
  <c r="K461" i="4"/>
  <c r="L461" i="4" s="1"/>
  <c r="M461" i="4" s="1"/>
  <c r="D462" i="4" s="1"/>
  <c r="J461" i="4"/>
  <c r="E462" i="4" l="1"/>
  <c r="H462" i="4"/>
  <c r="G462" i="4"/>
  <c r="K462" i="4"/>
  <c r="L462" i="4" s="1"/>
  <c r="M462" i="4" s="1"/>
  <c r="D463" i="4" s="1"/>
  <c r="F462" i="4"/>
  <c r="I462" i="4"/>
  <c r="J462" i="4"/>
  <c r="K463" i="4" l="1"/>
  <c r="L463" i="4" s="1"/>
  <c r="M463" i="4" s="1"/>
  <c r="D464" i="4" s="1"/>
  <c r="I463" i="4"/>
  <c r="F463" i="4"/>
  <c r="E463" i="4"/>
  <c r="G463" i="4"/>
  <c r="H463" i="4"/>
  <c r="J463" i="4"/>
  <c r="K464" i="4" l="1"/>
  <c r="L464" i="4" s="1"/>
  <c r="M464" i="4" s="1"/>
  <c r="D465" i="4" s="1"/>
  <c r="E464" i="4"/>
  <c r="J464" i="4"/>
  <c r="F464" i="4"/>
  <c r="I464" i="4"/>
  <c r="G464" i="4"/>
  <c r="H464" i="4"/>
  <c r="J465" i="4" l="1"/>
  <c r="G465" i="4"/>
  <c r="I465" i="4"/>
  <c r="K465" i="4"/>
  <c r="L465" i="4" s="1"/>
  <c r="M465" i="4" s="1"/>
  <c r="D466" i="4" s="1"/>
  <c r="E465" i="4"/>
  <c r="H465" i="4"/>
  <c r="F465" i="4"/>
  <c r="G466" i="4" l="1"/>
  <c r="H466" i="4"/>
  <c r="J466" i="4"/>
  <c r="K466" i="4"/>
  <c r="L466" i="4" s="1"/>
  <c r="M466" i="4" s="1"/>
  <c r="D467" i="4" s="1"/>
  <c r="E466" i="4"/>
  <c r="I466" i="4"/>
  <c r="F466" i="4"/>
  <c r="G467" i="4" l="1"/>
  <c r="I467" i="4"/>
  <c r="E467" i="4"/>
  <c r="J467" i="4"/>
  <c r="K467" i="4"/>
  <c r="L467" i="4" s="1"/>
  <c r="M467" i="4" s="1"/>
  <c r="D468" i="4" s="1"/>
  <c r="H467" i="4"/>
  <c r="F467" i="4"/>
  <c r="F468" i="4" l="1"/>
  <c r="K468" i="4"/>
  <c r="L468" i="4" s="1"/>
  <c r="M468" i="4" s="1"/>
  <c r="D469" i="4" s="1"/>
  <c r="E468" i="4"/>
  <c r="J468" i="4"/>
  <c r="G468" i="4"/>
  <c r="H468" i="4"/>
  <c r="I468" i="4"/>
  <c r="G469" i="4" l="1"/>
  <c r="K469" i="4"/>
  <c r="L469" i="4" s="1"/>
  <c r="M469" i="4" s="1"/>
  <c r="D470" i="4" s="1"/>
  <c r="F469" i="4"/>
  <c r="H469" i="4"/>
  <c r="J469" i="4"/>
  <c r="E469" i="4"/>
  <c r="I469" i="4"/>
  <c r="J470" i="4" l="1"/>
  <c r="F470" i="4"/>
  <c r="I470" i="4"/>
  <c r="G470" i="4"/>
  <c r="E470" i="4"/>
  <c r="H470" i="4"/>
  <c r="K470" i="4"/>
  <c r="L470" i="4" s="1"/>
  <c r="M470" i="4" s="1"/>
  <c r="D471" i="4" s="1"/>
  <c r="J471" i="4" l="1"/>
  <c r="H471" i="4"/>
  <c r="F471" i="4"/>
  <c r="K471" i="4"/>
  <c r="L471" i="4" s="1"/>
  <c r="M471" i="4" s="1"/>
  <c r="D472" i="4" s="1"/>
  <c r="I471" i="4"/>
  <c r="G471" i="4"/>
  <c r="E471" i="4"/>
  <c r="H472" i="4" l="1"/>
  <c r="E472" i="4"/>
  <c r="I472" i="4"/>
  <c r="F472" i="4"/>
  <c r="K472" i="4"/>
  <c r="L472" i="4" s="1"/>
  <c r="M472" i="4" s="1"/>
  <c r="D473" i="4" s="1"/>
  <c r="J472" i="4"/>
  <c r="G472" i="4"/>
  <c r="K473" i="4" l="1"/>
  <c r="L473" i="4" s="1"/>
  <c r="M473" i="4" s="1"/>
  <c r="D474" i="4" s="1"/>
  <c r="I473" i="4"/>
  <c r="G473" i="4"/>
  <c r="H473" i="4"/>
  <c r="F473" i="4"/>
  <c r="J473" i="4"/>
  <c r="E473" i="4"/>
  <c r="J474" i="4" l="1"/>
  <c r="F474" i="4"/>
  <c r="E474" i="4"/>
  <c r="H474" i="4"/>
  <c r="G474" i="4"/>
  <c r="I474" i="4"/>
  <c r="K474" i="4"/>
  <c r="L474" i="4" s="1"/>
  <c r="M474" i="4" s="1"/>
  <c r="D475" i="4" s="1"/>
  <c r="K475" i="4" l="1"/>
  <c r="L475" i="4" s="1"/>
  <c r="M475" i="4" s="1"/>
  <c r="D476" i="4" s="1"/>
  <c r="G475" i="4"/>
  <c r="E475" i="4"/>
  <c r="F475" i="4"/>
  <c r="I475" i="4"/>
  <c r="H475" i="4"/>
  <c r="J475" i="4"/>
  <c r="G476" i="4" l="1"/>
  <c r="K476" i="4"/>
  <c r="L476" i="4" s="1"/>
  <c r="M476" i="4" s="1"/>
  <c r="D477" i="4" s="1"/>
  <c r="H476" i="4"/>
  <c r="E476" i="4"/>
  <c r="I476" i="4"/>
  <c r="F476" i="4"/>
  <c r="J476" i="4"/>
  <c r="H477" i="4" l="1"/>
  <c r="K477" i="4"/>
  <c r="L477" i="4" s="1"/>
  <c r="M477" i="4" s="1"/>
  <c r="D478" i="4" s="1"/>
  <c r="I477" i="4"/>
  <c r="F477" i="4"/>
  <c r="G477" i="4"/>
  <c r="J477" i="4"/>
  <c r="E477" i="4"/>
  <c r="E478" i="4" l="1"/>
  <c r="F478" i="4"/>
  <c r="I478" i="4"/>
  <c r="G478" i="4"/>
  <c r="K478" i="4"/>
  <c r="L478" i="4" s="1"/>
  <c r="M478" i="4" s="1"/>
  <c r="D479" i="4" s="1"/>
  <c r="J478" i="4"/>
  <c r="H478" i="4"/>
  <c r="J479" i="4" l="1"/>
  <c r="I479" i="4"/>
  <c r="E479" i="4"/>
  <c r="G479" i="4"/>
  <c r="F479" i="4"/>
  <c r="K479" i="4"/>
  <c r="L479" i="4" s="1"/>
  <c r="M479" i="4" s="1"/>
  <c r="D480" i="4" s="1"/>
  <c r="H479" i="4"/>
  <c r="I480" i="4" l="1"/>
  <c r="G480" i="4"/>
  <c r="K480" i="4"/>
  <c r="L480" i="4" s="1"/>
  <c r="M480" i="4" s="1"/>
  <c r="D481" i="4" s="1"/>
  <c r="J480" i="4"/>
  <c r="E480" i="4"/>
  <c r="F480" i="4"/>
  <c r="H480" i="4"/>
  <c r="H481" i="4" l="1"/>
  <c r="G481" i="4"/>
  <c r="F481" i="4"/>
  <c r="I481" i="4"/>
  <c r="K481" i="4"/>
  <c r="L481" i="4" s="1"/>
  <c r="M481" i="4" s="1"/>
  <c r="D482" i="4" s="1"/>
  <c r="J481" i="4"/>
  <c r="E481" i="4"/>
  <c r="J482" i="4" l="1"/>
  <c r="K482" i="4"/>
  <c r="L482" i="4" s="1"/>
  <c r="M482" i="4" s="1"/>
  <c r="D483" i="4" s="1"/>
  <c r="H482" i="4"/>
  <c r="E482" i="4"/>
  <c r="I482" i="4"/>
  <c r="G482" i="4"/>
  <c r="F482" i="4"/>
  <c r="K483" i="4" l="1"/>
  <c r="L483" i="4" s="1"/>
  <c r="M483" i="4" s="1"/>
  <c r="D484" i="4" s="1"/>
  <c r="G483" i="4"/>
  <c r="J483" i="4"/>
  <c r="H483" i="4"/>
  <c r="I483" i="4"/>
  <c r="E483" i="4"/>
  <c r="F483" i="4"/>
  <c r="J484" i="4" l="1"/>
  <c r="H484" i="4"/>
  <c r="F484" i="4"/>
  <c r="G484" i="4"/>
  <c r="I484" i="4"/>
  <c r="K484" i="4"/>
  <c r="L484" i="4" s="1"/>
  <c r="M484" i="4" s="1"/>
  <c r="D485" i="4" s="1"/>
  <c r="E484" i="4"/>
  <c r="I485" i="4" l="1"/>
  <c r="H485" i="4"/>
  <c r="K485" i="4"/>
  <c r="L485" i="4" s="1"/>
  <c r="M485" i="4" s="1"/>
  <c r="D486" i="4" s="1"/>
  <c r="F485" i="4"/>
  <c r="G485" i="4"/>
  <c r="J485" i="4"/>
  <c r="E485" i="4"/>
  <c r="E486" i="4" l="1"/>
  <c r="K486" i="4"/>
  <c r="L486" i="4" s="1"/>
  <c r="M486" i="4" s="1"/>
  <c r="D487" i="4" s="1"/>
  <c r="F486" i="4"/>
  <c r="H486" i="4"/>
  <c r="J486" i="4"/>
  <c r="G486" i="4"/>
  <c r="I486" i="4"/>
  <c r="J487" i="4" l="1"/>
  <c r="F487" i="4"/>
  <c r="H487" i="4"/>
  <c r="E487" i="4"/>
  <c r="G487" i="4"/>
  <c r="I487" i="4"/>
  <c r="K487" i="4"/>
  <c r="L487" i="4" s="1"/>
  <c r="M487" i="4" s="1"/>
  <c r="D488" i="4" s="1"/>
  <c r="J488" i="4" l="1"/>
  <c r="K488" i="4"/>
  <c r="L488" i="4" s="1"/>
  <c r="M488" i="4" s="1"/>
  <c r="D489" i="4" s="1"/>
  <c r="H488" i="4"/>
  <c r="F488" i="4"/>
  <c r="G488" i="4"/>
  <c r="I488" i="4"/>
  <c r="E488" i="4"/>
  <c r="E489" i="4" l="1"/>
  <c r="H489" i="4"/>
  <c r="J489" i="4"/>
  <c r="G489" i="4"/>
  <c r="I489" i="4"/>
  <c r="F489" i="4"/>
  <c r="K489" i="4"/>
  <c r="L489" i="4" s="1"/>
  <c r="M489" i="4" s="1"/>
  <c r="D490" i="4" s="1"/>
  <c r="G490" i="4" l="1"/>
  <c r="K490" i="4"/>
  <c r="L490" i="4" s="1"/>
  <c r="M490" i="4" s="1"/>
  <c r="D491" i="4" s="1"/>
  <c r="F490" i="4"/>
  <c r="I490" i="4"/>
  <c r="H490" i="4"/>
  <c r="J490" i="4"/>
  <c r="E490" i="4"/>
  <c r="J491" i="4" l="1"/>
  <c r="E491" i="4"/>
  <c r="I491" i="4"/>
  <c r="G491" i="4"/>
  <c r="K491" i="4"/>
  <c r="L491" i="4" s="1"/>
  <c r="M491" i="4" s="1"/>
  <c r="D492" i="4" s="1"/>
  <c r="F491" i="4"/>
  <c r="H491" i="4"/>
  <c r="H492" i="4" l="1"/>
  <c r="G492" i="4"/>
  <c r="I492" i="4"/>
  <c r="F492" i="4"/>
  <c r="J492" i="4"/>
  <c r="K492" i="4"/>
  <c r="L492" i="4" s="1"/>
  <c r="M492" i="4" s="1"/>
  <c r="D493" i="4" s="1"/>
  <c r="E492" i="4"/>
  <c r="F493" i="4" l="1"/>
  <c r="J493" i="4"/>
  <c r="K493" i="4"/>
  <c r="L493" i="4" s="1"/>
  <c r="M493" i="4" s="1"/>
  <c r="D494" i="4" s="1"/>
  <c r="H493" i="4"/>
  <c r="G493" i="4"/>
  <c r="I493" i="4"/>
  <c r="E493" i="4"/>
  <c r="F494" i="4" l="1"/>
  <c r="I494" i="4"/>
  <c r="K494" i="4"/>
  <c r="L494" i="4" s="1"/>
  <c r="M494" i="4" s="1"/>
  <c r="D495" i="4" s="1"/>
  <c r="E494" i="4"/>
  <c r="H494" i="4"/>
  <c r="G494" i="4"/>
  <c r="J494" i="4"/>
  <c r="E495" i="4" l="1"/>
  <c r="I495" i="4"/>
  <c r="F495" i="4"/>
  <c r="J495" i="4"/>
  <c r="G495" i="4"/>
  <c r="H495" i="4"/>
  <c r="K495" i="4"/>
  <c r="L495" i="4" s="1"/>
  <c r="M495" i="4" s="1"/>
  <c r="D496" i="4" s="1"/>
  <c r="K496" i="4" l="1"/>
  <c r="L496" i="4" s="1"/>
  <c r="M496" i="4" s="1"/>
  <c r="D497" i="4" s="1"/>
  <c r="G496" i="4"/>
  <c r="I496" i="4"/>
  <c r="J496" i="4"/>
  <c r="H496" i="4"/>
  <c r="F496" i="4"/>
  <c r="E496" i="4"/>
  <c r="H497" i="4" l="1"/>
  <c r="K497" i="4"/>
  <c r="L497" i="4" s="1"/>
  <c r="M497" i="4" s="1"/>
  <c r="D498" i="4" s="1"/>
  <c r="I497" i="4"/>
  <c r="F497" i="4"/>
  <c r="E497" i="4"/>
  <c r="G497" i="4"/>
  <c r="J497" i="4"/>
  <c r="K498" i="4" l="1"/>
  <c r="L498" i="4" s="1"/>
  <c r="M498" i="4" s="1"/>
  <c r="D499" i="4" s="1"/>
  <c r="F498" i="4"/>
  <c r="I498" i="4"/>
  <c r="J498" i="4"/>
  <c r="E498" i="4"/>
  <c r="G498" i="4"/>
  <c r="H498" i="4"/>
  <c r="J499" i="4" l="1"/>
  <c r="H499" i="4"/>
  <c r="K499" i="4"/>
  <c r="L499" i="4" s="1"/>
  <c r="M499" i="4" s="1"/>
  <c r="D500" i="4" s="1"/>
  <c r="F499" i="4"/>
  <c r="G499" i="4"/>
  <c r="I499" i="4"/>
  <c r="E499" i="4"/>
  <c r="K500" i="4" l="1"/>
  <c r="L500" i="4" s="1"/>
  <c r="M500" i="4" s="1"/>
  <c r="D501" i="4" s="1"/>
  <c r="I500" i="4"/>
  <c r="J500" i="4"/>
  <c r="H500" i="4"/>
  <c r="G500" i="4"/>
  <c r="F500" i="4"/>
  <c r="E500" i="4"/>
  <c r="K501" i="4" l="1"/>
  <c r="L501" i="4" s="1"/>
  <c r="M501" i="4" s="1"/>
  <c r="D502" i="4" s="1"/>
  <c r="G501" i="4"/>
  <c r="H501" i="4"/>
  <c r="E501" i="4"/>
  <c r="I501" i="4"/>
  <c r="J501" i="4"/>
  <c r="F501" i="4"/>
  <c r="E502" i="4" l="1"/>
  <c r="K502" i="4"/>
  <c r="L502" i="4" s="1"/>
  <c r="M502" i="4" s="1"/>
  <c r="D503" i="4" s="1"/>
  <c r="F502" i="4"/>
  <c r="I502" i="4"/>
  <c r="J502" i="4"/>
  <c r="H502" i="4"/>
  <c r="G502" i="4"/>
  <c r="G503" i="4" l="1"/>
  <c r="J503" i="4"/>
  <c r="K503" i="4"/>
  <c r="L503" i="4" s="1"/>
  <c r="M503" i="4" s="1"/>
  <c r="D504" i="4" s="1"/>
  <c r="I503" i="4"/>
  <c r="E503" i="4"/>
  <c r="H503" i="4"/>
  <c r="F503" i="4"/>
  <c r="E504" i="4" l="1"/>
  <c r="F504" i="4"/>
  <c r="H504" i="4"/>
  <c r="K504" i="4"/>
  <c r="L504" i="4" s="1"/>
  <c r="M504" i="4" s="1"/>
  <c r="D505" i="4" s="1"/>
  <c r="J504" i="4"/>
  <c r="I504" i="4"/>
  <c r="G504" i="4"/>
  <c r="E505" i="4" l="1"/>
  <c r="J505" i="4"/>
  <c r="I505" i="4"/>
  <c r="G505" i="4"/>
  <c r="K505" i="4"/>
  <c r="L505" i="4" s="1"/>
  <c r="M505" i="4" s="1"/>
  <c r="D506" i="4" s="1"/>
  <c r="H505" i="4"/>
  <c r="F505" i="4"/>
  <c r="G506" i="4" l="1"/>
  <c r="H506" i="4"/>
  <c r="I506" i="4"/>
  <c r="K506" i="4"/>
  <c r="L506" i="4" s="1"/>
  <c r="M506" i="4" s="1"/>
  <c r="D507" i="4" s="1"/>
  <c r="F506" i="4"/>
  <c r="J506" i="4"/>
  <c r="E506" i="4"/>
  <c r="K507" i="4" l="1"/>
  <c r="L507" i="4" s="1"/>
  <c r="M507" i="4" s="1"/>
  <c r="D508" i="4" s="1"/>
  <c r="G507" i="4"/>
  <c r="I507" i="4"/>
  <c r="F507" i="4"/>
  <c r="E507" i="4"/>
  <c r="J507" i="4"/>
  <c r="H507" i="4"/>
  <c r="G508" i="4" l="1"/>
  <c r="J508" i="4"/>
  <c r="H508" i="4"/>
  <c r="I508" i="4"/>
  <c r="F508" i="4"/>
  <c r="E508" i="4"/>
  <c r="K508" i="4"/>
  <c r="L508" i="4" s="1"/>
  <c r="M508" i="4" s="1"/>
  <c r="G5" i="4"/>
  <c r="G6" i="4" s="1"/>
</calcChain>
</file>

<file path=xl/comments1.xml><?xml version="1.0" encoding="utf-8"?>
<comments xmlns="http://schemas.openxmlformats.org/spreadsheetml/2006/main">
  <authors>
    <author>Rui Assis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Probabilidade do nº viciado sair. Obviamente que, se esta probabilidade for igual a 1/6, o resultado do teste será negativo (o dado é bom).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Valor médio dos 6 números (1, 2, 3, 4, 5 e 6)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Este é o valor correspondente à hipótese nula (a confirmar ou recusar pelo teste de hipótese)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Nível de significância estatística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Média acumulada das observações x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Desvio padrão acumulado das observações x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 de Student (função do nível de significância e do nº de graus de liberdade)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Semi-amplitude do intervalo de confiança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inferior do intervalo de confiança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superior do intervalo de confiança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Erro amostral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Quando o erro amostral for inferior à precisão desejada, então:
Se o valor 3,5 se encontrar dentro do intervalo de confiança, então "Bom", aceitamos a hipótese nula, isto é, não existe evidência estatística suficiente para recusar a hipótese nula, logo, o dado é </t>
        </r>
        <r>
          <rPr>
            <b/>
            <sz val="8"/>
            <color indexed="81"/>
            <rFont val="Tahoma"/>
            <family val="2"/>
          </rPr>
          <t>bom</t>
        </r>
        <r>
          <rPr>
            <sz val="8"/>
            <color indexed="81"/>
            <rFont val="Tahoma"/>
            <family val="2"/>
          </rPr>
          <t xml:space="preserve"> (não está viciado).
Se o valor 3,5 se encontrar fora do intervalo de confiança, então "Mau". Neste caso, rejeitamos a hipótese nula e aceitamos a hipótese alternativa, isto é, existe evidência estatística suficiente para recusar a hipótese nula, logo, o dado é </t>
        </r>
        <r>
          <rPr>
            <b/>
            <sz val="8"/>
            <color indexed="81"/>
            <rFont val="Tahoma"/>
            <family val="2"/>
          </rPr>
          <t>mau</t>
        </r>
        <r>
          <rPr>
            <sz val="8"/>
            <color indexed="81"/>
            <rFont val="Tahoma"/>
            <family val="2"/>
          </rPr>
          <t xml:space="preserve"> (está viciado).</t>
        </r>
      </text>
    </comment>
  </commentList>
</comments>
</file>

<file path=xl/sharedStrings.xml><?xml version="1.0" encoding="utf-8"?>
<sst xmlns="http://schemas.openxmlformats.org/spreadsheetml/2006/main" count="47" uniqueCount="37">
  <si>
    <t>min =</t>
  </si>
  <si>
    <t>máx =</t>
  </si>
  <si>
    <t>x</t>
  </si>
  <si>
    <t>n</t>
  </si>
  <si>
    <t>e</t>
  </si>
  <si>
    <r>
      <t>`</t>
    </r>
    <r>
      <rPr>
        <sz val="10"/>
        <rFont val="Arial"/>
        <family val="2"/>
      </rPr>
      <t>x =</t>
    </r>
  </si>
  <si>
    <r>
      <t>a</t>
    </r>
    <r>
      <rPr>
        <sz val="10"/>
        <rFont val="Arial"/>
        <family val="2"/>
      </rPr>
      <t xml:space="preserve"> =</t>
    </r>
  </si>
  <si>
    <t>Precisão desejada =</t>
  </si>
  <si>
    <t>s</t>
  </si>
  <si>
    <t>Técnicas de Simulação</t>
  </si>
  <si>
    <t>Rui Assis</t>
  </si>
  <si>
    <t xml:space="preserve">Células a azul para dados, verde claro para cálculos intermédios e amarelo para resultados </t>
  </si>
  <si>
    <t>(teste de hipótese)</t>
  </si>
  <si>
    <t>LII</t>
  </si>
  <si>
    <t>LSI</t>
  </si>
  <si>
    <t>O dado é lançado tantas vezes quantas as necessárias para que surja</t>
  </si>
  <si>
    <t>-</t>
  </si>
  <si>
    <t>Nº viciado =</t>
  </si>
  <si>
    <t>Probabilidade =</t>
  </si>
  <si>
    <t>RAND()</t>
  </si>
  <si>
    <t>Contagem</t>
  </si>
  <si>
    <t>Freq.acum.</t>
  </si>
  <si>
    <t>Freq.</t>
  </si>
  <si>
    <t>rassis@rassis.com</t>
  </si>
  <si>
    <t>http://www.rassis.com</t>
  </si>
  <si>
    <t>Teste de validação de um dado de 6 faces</t>
  </si>
  <si>
    <t>B/M</t>
  </si>
  <si>
    <r>
      <t>`</t>
    </r>
    <r>
      <rPr>
        <b/>
        <i/>
        <sz val="10"/>
        <rFont val="Arial"/>
        <family val="2"/>
      </rPr>
      <t>x</t>
    </r>
  </si>
  <si>
    <r>
      <rPr>
        <b/>
        <i/>
        <sz val="10"/>
        <rFont val="Symbol"/>
        <family val="1"/>
        <charset val="2"/>
      </rPr>
      <t>e</t>
    </r>
    <r>
      <rPr>
        <b/>
        <sz val="10"/>
        <rFont val="Symbol"/>
        <family val="1"/>
        <charset val="2"/>
      </rPr>
      <t xml:space="preserve"> (%)</t>
    </r>
  </si>
  <si>
    <r>
      <rPr>
        <b/>
        <i/>
        <sz val="10"/>
        <rFont val="Arial"/>
        <family val="2"/>
      </rPr>
      <t>t</t>
    </r>
    <r>
      <rPr>
        <b/>
        <i/>
        <vertAlign val="subscript"/>
        <sz val="10"/>
        <rFont val="Symbol"/>
        <family val="1"/>
        <charset val="2"/>
      </rPr>
      <t>a</t>
    </r>
    <r>
      <rPr>
        <b/>
        <vertAlign val="subscript"/>
        <sz val="10"/>
        <rFont val="Arial"/>
        <family val="2"/>
      </rPr>
      <t>/2;(</t>
    </r>
    <r>
      <rPr>
        <b/>
        <i/>
        <vertAlign val="subscript"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-1)</t>
    </r>
  </si>
  <si>
    <r>
      <t xml:space="preserve">O dado é </t>
    </r>
    <r>
      <rPr>
        <b/>
        <sz val="10"/>
        <rFont val="Arial"/>
        <family val="2"/>
      </rPr>
      <t>bom</t>
    </r>
    <r>
      <rPr>
        <sz val="10"/>
        <rFont val="Arial"/>
        <family val="2"/>
      </rPr>
      <t xml:space="preserve"> (não está viciado)</t>
    </r>
  </si>
  <si>
    <r>
      <t>Hipótese nula (H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):</t>
    </r>
  </si>
  <si>
    <r>
      <t>Hipótese alternativa (H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):</t>
    </r>
  </si>
  <si>
    <r>
      <t xml:space="preserve">O dado é </t>
    </r>
    <r>
      <rPr>
        <b/>
        <sz val="10"/>
        <rFont val="Arial"/>
        <family val="2"/>
      </rPr>
      <t>mau</t>
    </r>
    <r>
      <rPr>
        <sz val="10"/>
        <rFont val="Arial"/>
        <family val="2"/>
      </rPr>
      <t xml:space="preserve"> (está viciado)</t>
    </r>
  </si>
  <si>
    <t>Nº observações realizadas =</t>
  </si>
  <si>
    <t>Veredicto =</t>
  </si>
  <si>
    <t xml:space="preserve"> a mensagem "Bom" ou "Mau" na coluna L ou na célula G6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</si>
</sst>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Times New Roman"/>
      <family val="1"/>
    </font>
    <font>
      <b/>
      <i/>
      <sz val="20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6"/>
      <color indexed="12"/>
      <name val="Times New Roman"/>
      <family val="1"/>
    </font>
    <font>
      <vertAlign val="subscript"/>
      <sz val="10"/>
      <name val="Arial"/>
      <family val="2"/>
    </font>
    <font>
      <b/>
      <sz val="10"/>
      <color indexed="16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40"/>
      <name val="Arial"/>
      <family val="2"/>
    </font>
    <font>
      <sz val="12"/>
      <color indexed="12"/>
      <name val="Times New Roman"/>
      <family val="1"/>
    </font>
    <font>
      <b/>
      <i/>
      <sz val="10"/>
      <name val="Arial"/>
      <family val="2"/>
    </font>
    <font>
      <b/>
      <i/>
      <sz val="10"/>
      <name val="Symbol"/>
      <family val="1"/>
      <charset val="2"/>
    </font>
    <font>
      <b/>
      <i/>
      <vertAlign val="subscript"/>
      <sz val="10"/>
      <name val="Symbol"/>
      <family val="1"/>
      <charset val="2"/>
    </font>
    <font>
      <b/>
      <i/>
      <vertAlign val="subscript"/>
      <sz val="10"/>
      <name val="Arial"/>
      <family val="2"/>
    </font>
    <font>
      <sz val="10"/>
      <color rgb="FFFF0000"/>
      <name val="Arial"/>
      <family val="2"/>
    </font>
    <font>
      <b/>
      <sz val="14"/>
      <color indexed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1" fillId="2" borderId="0" xfId="0" applyFont="1" applyFill="1" applyProtection="1"/>
    <xf numFmtId="0" fontId="11" fillId="0" borderId="0" xfId="0" applyFont="1"/>
    <xf numFmtId="0" fontId="11" fillId="5" borderId="0" xfId="0" applyFont="1" applyFill="1" applyProtection="1"/>
    <xf numFmtId="0" fontId="12" fillId="5" borderId="0" xfId="0" applyFont="1" applyFill="1" applyAlignment="1" applyProtection="1">
      <alignment horizontal="center"/>
    </xf>
    <xf numFmtId="0" fontId="13" fillId="5" borderId="0" xfId="0" quotePrefix="1" applyFont="1" applyFill="1" applyAlignment="1" applyProtection="1">
      <alignment horizontal="center"/>
    </xf>
    <xf numFmtId="0" fontId="14" fillId="2" borderId="0" xfId="0" quotePrefix="1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19" fillId="2" borderId="0" xfId="1" applyFont="1" applyFill="1" applyAlignment="1" applyProtection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 applyProtection="1">
      <alignment horizontal="center"/>
      <protection locked="0"/>
    </xf>
    <xf numFmtId="10" fontId="4" fillId="4" borderId="0" xfId="0" applyNumberFormat="1" applyFont="1" applyFill="1" applyAlignment="1">
      <alignment horizontal="center"/>
    </xf>
    <xf numFmtId="9" fontId="4" fillId="3" borderId="0" xfId="0" applyNumberFormat="1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15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2</xdr:row>
      <xdr:rowOff>266700</xdr:rowOff>
    </xdr:from>
    <xdr:to>
      <xdr:col>5</xdr:col>
      <xdr:colOff>22860</xdr:colOff>
      <xdr:row>7</xdr:row>
      <xdr:rowOff>152400</xdr:rowOff>
    </xdr:to>
    <xdr:pic>
      <xdr:nvPicPr>
        <xdr:cNvPr id="2054" name="Picture 1" descr="bd04897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760" y="723900"/>
          <a:ext cx="154686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3</xdr:row>
      <xdr:rowOff>95250</xdr:rowOff>
    </xdr:from>
    <xdr:to>
      <xdr:col>18</xdr:col>
      <xdr:colOff>596316</xdr:colOff>
      <xdr:row>6</xdr:row>
      <xdr:rowOff>28575</xdr:rowOff>
    </xdr:to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9925050" y="657225"/>
          <a:ext cx="1666875" cy="4191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PT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Premir a tecla de função F9 para gerar novos valores de </a:t>
          </a:r>
          <a:r>
            <a:rPr lang="pt-PT" sz="900" b="0" i="1" u="none" strike="noStrike" baseline="0">
              <a:solidFill>
                <a:srgbClr val="FFFFFF"/>
              </a:solidFill>
              <a:latin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125" workbookViewId="0"/>
  </sheetViews>
  <sheetFormatPr defaultColWidth="9.109375" defaultRowHeight="13.2" x14ac:dyDescent="0.25"/>
  <cols>
    <col min="1" max="15" width="12.44140625" style="9" customWidth="1"/>
    <col min="16" max="16" width="11.33203125" style="9" customWidth="1"/>
    <col min="17" max="16384" width="9.109375" style="9"/>
  </cols>
  <sheetData>
    <row r="1" spans="1:15" ht="18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" customHeight="1" x14ac:dyDescent="0.25">
      <c r="A2" s="8"/>
      <c r="B2" s="8"/>
      <c r="C2" s="8"/>
      <c r="D2" s="8"/>
      <c r="E2" s="10"/>
      <c r="F2" s="10"/>
      <c r="G2" s="10"/>
      <c r="H2" s="10"/>
      <c r="I2" s="10"/>
      <c r="J2" s="8"/>
      <c r="K2" s="8"/>
      <c r="L2" s="8"/>
      <c r="M2" s="8"/>
      <c r="N2" s="8"/>
      <c r="O2" s="8"/>
    </row>
    <row r="3" spans="1:15" ht="24" customHeight="1" x14ac:dyDescent="0.4">
      <c r="A3" s="8"/>
      <c r="B3" s="8"/>
      <c r="C3" s="8"/>
      <c r="D3" s="8"/>
      <c r="E3" s="10"/>
      <c r="F3" s="10"/>
      <c r="G3" s="11" t="s">
        <v>9</v>
      </c>
      <c r="H3" s="10"/>
      <c r="I3" s="10"/>
      <c r="J3" s="8"/>
      <c r="K3" s="8"/>
      <c r="L3" s="8"/>
      <c r="M3" s="8"/>
      <c r="N3" s="8"/>
      <c r="O3" s="8"/>
    </row>
    <row r="4" spans="1:15" ht="18" customHeight="1" x14ac:dyDescent="0.4">
      <c r="A4" s="8"/>
      <c r="B4" s="8"/>
      <c r="C4" s="8"/>
      <c r="D4" s="8"/>
      <c r="E4" s="10"/>
      <c r="F4" s="10"/>
      <c r="G4" s="10"/>
      <c r="H4" s="10"/>
      <c r="I4" s="12"/>
      <c r="J4" s="8"/>
      <c r="K4" s="8"/>
      <c r="L4" s="8"/>
      <c r="M4" s="8"/>
      <c r="N4" s="8"/>
      <c r="O4" s="8"/>
    </row>
    <row r="5" spans="1:15" ht="18" customHeight="1" x14ac:dyDescent="0.3">
      <c r="A5" s="8"/>
      <c r="B5" s="8"/>
      <c r="C5" s="8"/>
      <c r="D5" s="8"/>
      <c r="E5" s="8"/>
      <c r="F5" s="8"/>
      <c r="G5" s="8"/>
      <c r="H5" s="8"/>
      <c r="I5" s="13"/>
      <c r="J5" s="8"/>
      <c r="K5" s="8"/>
      <c r="L5" s="8"/>
      <c r="M5" s="8"/>
      <c r="N5" s="8"/>
      <c r="O5" s="8"/>
    </row>
    <row r="6" spans="1:15" ht="18" customHeight="1" x14ac:dyDescent="0.4">
      <c r="A6" s="8"/>
      <c r="B6" s="8"/>
      <c r="C6" s="8"/>
      <c r="D6" s="8"/>
      <c r="E6" s="8"/>
      <c r="F6" s="8"/>
      <c r="G6" s="38" t="s">
        <v>10</v>
      </c>
      <c r="H6" s="14"/>
      <c r="I6" s="13"/>
      <c r="J6" s="8"/>
      <c r="K6" s="8"/>
      <c r="L6" s="8"/>
      <c r="M6" s="8"/>
      <c r="N6" s="8"/>
      <c r="O6" s="8"/>
    </row>
    <row r="7" spans="1:15" ht="18" customHeight="1" x14ac:dyDescent="0.3">
      <c r="A7" s="8"/>
      <c r="B7" s="8"/>
      <c r="C7" s="8"/>
      <c r="D7" s="8"/>
      <c r="E7" s="8"/>
      <c r="F7" s="8"/>
      <c r="G7" s="37">
        <v>2014</v>
      </c>
      <c r="H7" s="8"/>
      <c r="I7" s="13"/>
      <c r="J7" s="8"/>
      <c r="K7" s="8"/>
      <c r="L7" s="8"/>
      <c r="M7" s="8"/>
      <c r="N7" s="8"/>
      <c r="O7" s="8"/>
    </row>
    <row r="8" spans="1:15" ht="18" customHeight="1" x14ac:dyDescent="0.3">
      <c r="A8" s="8"/>
      <c r="B8" s="8"/>
      <c r="C8" s="8"/>
      <c r="D8" s="8"/>
      <c r="E8" s="8"/>
      <c r="F8" s="8"/>
      <c r="G8" s="23" t="s">
        <v>23</v>
      </c>
      <c r="H8" s="15"/>
      <c r="I8" s="13"/>
      <c r="J8" s="8"/>
      <c r="K8" s="8"/>
      <c r="L8" s="8"/>
      <c r="M8" s="8"/>
      <c r="N8" s="8"/>
      <c r="O8" s="8"/>
    </row>
    <row r="9" spans="1:15" ht="18" customHeight="1" x14ac:dyDescent="0.3">
      <c r="A9" s="8"/>
      <c r="B9" s="8"/>
      <c r="C9" s="8"/>
      <c r="D9" s="8"/>
      <c r="E9" s="8"/>
      <c r="F9" s="8"/>
      <c r="G9" s="23" t="s">
        <v>24</v>
      </c>
      <c r="H9" s="8"/>
      <c r="I9" s="13"/>
      <c r="J9" s="8"/>
      <c r="K9" s="8"/>
      <c r="L9" s="8"/>
      <c r="M9" s="8"/>
      <c r="N9" s="8"/>
      <c r="O9" s="8"/>
    </row>
    <row r="10" spans="1:15" ht="18" customHeight="1" x14ac:dyDescent="0.3">
      <c r="A10" s="8"/>
      <c r="B10" s="8"/>
      <c r="C10" s="8"/>
      <c r="D10" s="8"/>
      <c r="E10" s="8"/>
      <c r="F10" s="8"/>
      <c r="G10" s="8"/>
      <c r="H10" s="13"/>
      <c r="I10" s="13"/>
      <c r="J10" s="8"/>
      <c r="K10" s="8"/>
      <c r="L10" s="8"/>
      <c r="M10" s="8"/>
      <c r="N10" s="8"/>
      <c r="O10" s="8"/>
    </row>
    <row r="11" spans="1:15" ht="18" customHeight="1" x14ac:dyDescent="0.35">
      <c r="A11" s="8"/>
      <c r="B11" s="8"/>
      <c r="C11" s="8"/>
      <c r="D11" s="8"/>
      <c r="E11" s="8"/>
      <c r="F11" s="8"/>
      <c r="G11" s="16" t="s">
        <v>25</v>
      </c>
      <c r="H11" s="13"/>
      <c r="I11" s="13"/>
      <c r="J11" s="8"/>
      <c r="K11" s="8"/>
      <c r="L11" s="8"/>
      <c r="M11" s="8"/>
      <c r="N11" s="8"/>
      <c r="O11" s="8"/>
    </row>
    <row r="12" spans="1:15" ht="18" customHeight="1" x14ac:dyDescent="0.3">
      <c r="A12" s="8"/>
      <c r="B12" s="8"/>
      <c r="C12" s="8"/>
      <c r="D12" s="8"/>
      <c r="E12" s="8"/>
      <c r="F12" s="8"/>
      <c r="G12" s="25" t="s">
        <v>12</v>
      </c>
      <c r="H12" s="8"/>
      <c r="I12" s="13"/>
      <c r="J12" s="8"/>
      <c r="K12" s="8"/>
      <c r="L12" s="8"/>
      <c r="M12" s="8"/>
      <c r="N12" s="8"/>
      <c r="O12" s="8"/>
    </row>
    <row r="13" spans="1:15" ht="18" customHeight="1" x14ac:dyDescent="0.3">
      <c r="A13" s="8"/>
      <c r="B13" s="8"/>
      <c r="C13" s="8"/>
      <c r="D13" s="8"/>
      <c r="E13" s="8"/>
      <c r="F13" s="8"/>
      <c r="G13" s="21" t="s">
        <v>15</v>
      </c>
      <c r="H13" s="8"/>
      <c r="I13" s="13"/>
      <c r="J13" s="8"/>
      <c r="K13" s="8"/>
      <c r="L13" s="8"/>
      <c r="M13" s="8"/>
      <c r="N13" s="8"/>
      <c r="O13" s="8"/>
    </row>
    <row r="14" spans="1:15" ht="18" customHeight="1" x14ac:dyDescent="0.3">
      <c r="A14" s="8"/>
      <c r="B14" s="8"/>
      <c r="C14" s="8"/>
      <c r="D14" s="8"/>
      <c r="E14" s="8"/>
      <c r="F14" s="8"/>
      <c r="G14" s="21" t="s">
        <v>36</v>
      </c>
      <c r="H14" s="8"/>
      <c r="I14" s="13"/>
      <c r="J14" s="8"/>
      <c r="K14" s="8"/>
      <c r="L14" s="8"/>
      <c r="M14" s="8"/>
      <c r="N14" s="8"/>
      <c r="O14" s="8"/>
    </row>
    <row r="15" spans="1:15" ht="18" customHeight="1" x14ac:dyDescent="0.3">
      <c r="A15" s="8"/>
      <c r="B15" s="8"/>
      <c r="C15" s="8"/>
      <c r="D15" s="8"/>
      <c r="E15" s="8"/>
      <c r="F15" s="8"/>
      <c r="G15" s="8"/>
      <c r="H15" s="8"/>
      <c r="I15" s="13"/>
      <c r="J15" s="8"/>
      <c r="K15" s="8"/>
      <c r="L15" s="8"/>
      <c r="M15" s="8"/>
      <c r="N15" s="8"/>
      <c r="O15" s="8"/>
    </row>
    <row r="16" spans="1:15" ht="18" customHeight="1" x14ac:dyDescent="0.3">
      <c r="A16" s="8"/>
      <c r="B16" s="8"/>
      <c r="C16" s="8"/>
      <c r="D16" s="8"/>
      <c r="E16" s="8"/>
      <c r="F16" s="8"/>
      <c r="G16" s="17" t="s">
        <v>11</v>
      </c>
      <c r="H16" s="8"/>
      <c r="I16" s="13"/>
      <c r="J16" s="8"/>
      <c r="K16" s="8"/>
      <c r="L16" s="8"/>
      <c r="M16" s="8"/>
      <c r="N16" s="8"/>
      <c r="O16" s="8"/>
    </row>
    <row r="17" spans="1:15" ht="18" customHeight="1" x14ac:dyDescent="0.3">
      <c r="A17" s="8"/>
      <c r="B17" s="8"/>
      <c r="C17" s="8"/>
      <c r="D17" s="8"/>
      <c r="E17" s="8"/>
      <c r="F17" s="8"/>
      <c r="G17" s="8"/>
      <c r="H17" s="8"/>
      <c r="I17" s="13"/>
      <c r="J17" s="8"/>
      <c r="K17" s="8"/>
      <c r="L17" s="8"/>
      <c r="M17" s="8"/>
      <c r="N17" s="8"/>
      <c r="O17" s="8"/>
    </row>
    <row r="18" spans="1:15" ht="18" customHeight="1" x14ac:dyDescent="0.3">
      <c r="A18" s="8"/>
      <c r="B18" s="8"/>
      <c r="C18" s="8"/>
      <c r="D18" s="8"/>
      <c r="E18" s="8"/>
      <c r="F18" s="8"/>
      <c r="G18" s="8"/>
      <c r="H18" s="8"/>
      <c r="I18" s="13"/>
      <c r="J18" s="8"/>
      <c r="K18" s="8"/>
      <c r="L18" s="8"/>
      <c r="M18" s="8"/>
      <c r="N18" s="8"/>
      <c r="O18" s="8"/>
    </row>
    <row r="19" spans="1:15" ht="18" customHeight="1" x14ac:dyDescent="0.25">
      <c r="A19" s="8"/>
      <c r="B19" s="8"/>
      <c r="C19" s="8"/>
      <c r="D19" s="8"/>
      <c r="E19" s="8"/>
      <c r="F19" s="8"/>
      <c r="G19" s="8"/>
      <c r="H19" s="8"/>
      <c r="I19" s="18"/>
      <c r="J19" s="8"/>
      <c r="K19" s="8"/>
      <c r="L19" s="8"/>
      <c r="M19" s="8"/>
      <c r="N19" s="8"/>
      <c r="O19" s="8"/>
    </row>
    <row r="20" spans="1:15" ht="18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8" customHeight="1" x14ac:dyDescent="0.25"/>
    <row r="23" spans="1:15" ht="18" customHeight="1" x14ac:dyDescent="0.25"/>
    <row r="24" spans="1:15" ht="18" customHeight="1" x14ac:dyDescent="0.25"/>
    <row r="25" spans="1:15" ht="18" customHeight="1" x14ac:dyDescent="0.25"/>
    <row r="26" spans="1:15" ht="18" customHeight="1" x14ac:dyDescent="0.25"/>
  </sheetData>
  <phoneticPr fontId="1" type="noConversion"/>
  <hyperlinks>
    <hyperlink ref="G8" r:id="rId1"/>
    <hyperlink ref="G9" r:id="rId2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08"/>
  <sheetViews>
    <sheetView workbookViewId="0">
      <pane ySplit="8" topLeftCell="A9" activePane="bottomLeft" state="frozen"/>
      <selection pane="bottomLeft"/>
    </sheetView>
  </sheetViews>
  <sheetFormatPr defaultColWidth="9.109375" defaultRowHeight="13.2" x14ac:dyDescent="0.25"/>
  <cols>
    <col min="1" max="1" width="17" style="2" customWidth="1"/>
    <col min="2" max="10" width="9.6640625" style="2" customWidth="1"/>
    <col min="11" max="16384" width="9.109375" style="2"/>
  </cols>
  <sheetData>
    <row r="1" spans="2:16" x14ac:dyDescent="0.25">
      <c r="N1" s="22" t="s">
        <v>22</v>
      </c>
      <c r="O1" s="22" t="s">
        <v>21</v>
      </c>
      <c r="P1" s="22" t="s">
        <v>20</v>
      </c>
    </row>
    <row r="2" spans="2:16" ht="15.6" x14ac:dyDescent="0.25">
      <c r="B2" s="1" t="s">
        <v>0</v>
      </c>
      <c r="C2" s="7">
        <v>1</v>
      </c>
      <c r="E2" s="34"/>
      <c r="F2" s="35" t="s">
        <v>31</v>
      </c>
      <c r="G2" s="36" t="s">
        <v>30</v>
      </c>
      <c r="H2" s="36"/>
      <c r="I2" s="36"/>
      <c r="K2" s="1" t="s">
        <v>17</v>
      </c>
      <c r="L2" s="3">
        <v>5</v>
      </c>
      <c r="M2" s="2">
        <v>1</v>
      </c>
      <c r="N2" s="7">
        <f t="shared" ref="N2:N7" si="0">IF(M2=$L$2,$L$3,(1-$L$3)/5)</f>
        <v>0.13999999999999999</v>
      </c>
      <c r="O2" s="7">
        <f>N2</f>
        <v>0.13999999999999999</v>
      </c>
      <c r="P2" s="7">
        <f t="shared" ref="P2:P7" ca="1" si="1">COUNTIF($D$9:$D$158,M2)</f>
        <v>22</v>
      </c>
    </row>
    <row r="3" spans="2:16" ht="15.6" x14ac:dyDescent="0.25">
      <c r="B3" s="1" t="s">
        <v>1</v>
      </c>
      <c r="C3" s="7">
        <v>6</v>
      </c>
      <c r="E3" s="34"/>
      <c r="F3" s="35" t="s">
        <v>32</v>
      </c>
      <c r="G3" s="36" t="s">
        <v>33</v>
      </c>
      <c r="H3" s="36"/>
      <c r="I3" s="36"/>
      <c r="K3" s="1" t="s">
        <v>18</v>
      </c>
      <c r="L3" s="3">
        <v>0.3</v>
      </c>
      <c r="M3" s="2">
        <v>2</v>
      </c>
      <c r="N3" s="7">
        <f t="shared" si="0"/>
        <v>0.13999999999999999</v>
      </c>
      <c r="O3" s="7">
        <f>O2+N3</f>
        <v>0.27999999999999997</v>
      </c>
      <c r="P3" s="7">
        <f t="shared" ca="1" si="1"/>
        <v>25</v>
      </c>
    </row>
    <row r="4" spans="2:16" x14ac:dyDescent="0.25">
      <c r="B4" s="4" t="s">
        <v>5</v>
      </c>
      <c r="C4" s="7">
        <f>(C2+C3)/2</f>
        <v>3.5</v>
      </c>
      <c r="F4" s="1" t="s">
        <v>7</v>
      </c>
      <c r="G4" s="27">
        <v>0.05</v>
      </c>
      <c r="M4" s="2">
        <v>3</v>
      </c>
      <c r="N4" s="7">
        <f t="shared" si="0"/>
        <v>0.13999999999999999</v>
      </c>
      <c r="O4" s="7">
        <f>O3+N4</f>
        <v>0.41999999999999993</v>
      </c>
      <c r="P4" s="7">
        <f t="shared" ca="1" si="1"/>
        <v>23</v>
      </c>
    </row>
    <row r="5" spans="2:16" x14ac:dyDescent="0.25">
      <c r="B5" s="4" t="s">
        <v>6</v>
      </c>
      <c r="C5" s="3">
        <v>0.05</v>
      </c>
      <c r="F5" s="33" t="s">
        <v>34</v>
      </c>
      <c r="G5" s="7">
        <f ca="1">COUNT(D9:D508)</f>
        <v>332</v>
      </c>
      <c r="M5" s="2">
        <v>4</v>
      </c>
      <c r="N5" s="7">
        <f t="shared" si="0"/>
        <v>0.13999999999999999</v>
      </c>
      <c r="O5" s="7">
        <f>O4+N5</f>
        <v>0.55999999999999994</v>
      </c>
      <c r="P5" s="7">
        <f t="shared" ca="1" si="1"/>
        <v>18</v>
      </c>
    </row>
    <row r="6" spans="2:16" x14ac:dyDescent="0.25">
      <c r="F6" s="29" t="s">
        <v>35</v>
      </c>
      <c r="G6" s="28" t="str">
        <f ca="1">VLOOKUP(G5,B9:L508,11)</f>
        <v>Bom</v>
      </c>
      <c r="M6" s="2">
        <v>5</v>
      </c>
      <c r="N6" s="7">
        <f t="shared" si="0"/>
        <v>0.3</v>
      </c>
      <c r="O6" s="7">
        <f>O5+N6</f>
        <v>0.85999999999999988</v>
      </c>
      <c r="P6" s="7">
        <f t="shared" ca="1" si="1"/>
        <v>45</v>
      </c>
    </row>
    <row r="7" spans="2:16" x14ac:dyDescent="0.25">
      <c r="B7" s="1"/>
      <c r="C7" s="1"/>
      <c r="M7" s="2">
        <v>6</v>
      </c>
      <c r="N7" s="7">
        <f t="shared" si="0"/>
        <v>0.13999999999999999</v>
      </c>
      <c r="O7" s="7">
        <f>O6+N7</f>
        <v>0.99999999999999989</v>
      </c>
      <c r="P7" s="7">
        <f t="shared" ca="1" si="1"/>
        <v>17</v>
      </c>
    </row>
    <row r="8" spans="2:16" ht="15.6" x14ac:dyDescent="0.35">
      <c r="B8" s="5" t="s">
        <v>3</v>
      </c>
      <c r="C8" s="5" t="s">
        <v>19</v>
      </c>
      <c r="D8" s="30" t="s">
        <v>2</v>
      </c>
      <c r="E8" s="31" t="s">
        <v>27</v>
      </c>
      <c r="F8" s="32" t="s">
        <v>8</v>
      </c>
      <c r="G8" s="5" t="s">
        <v>29</v>
      </c>
      <c r="H8" s="31" t="s">
        <v>4</v>
      </c>
      <c r="I8" s="19" t="s">
        <v>13</v>
      </c>
      <c r="J8" s="19" t="s">
        <v>14</v>
      </c>
      <c r="K8" s="6" t="s">
        <v>28</v>
      </c>
      <c r="L8" s="5" t="s">
        <v>26</v>
      </c>
    </row>
    <row r="9" spans="2:16" x14ac:dyDescent="0.25">
      <c r="B9" s="2">
        <v>1</v>
      </c>
      <c r="C9" s="2">
        <f ca="1">RAND()</f>
        <v>0.15109413638050406</v>
      </c>
      <c r="D9" s="3">
        <f t="shared" ref="D9:D14" ca="1" si="2">IF(C9&lt;=$O$2,1,IF(AND(C9&lt;=$O$3,C9&gt;$O$2),2,IF(AND(C9&lt;=$O$4,C9&gt;$O$3),3,IF(AND(C9&lt;=$O$5,C9&gt;$O$4),4,IF(AND(C9&lt;=$O$6,C9&gt;$O$5),5,IF(C9&gt;$O$6,6,""))))))</f>
        <v>2</v>
      </c>
      <c r="E9" s="7">
        <f ca="1">IF(D9="","",AVERAGE($D$9:D9))</f>
        <v>2</v>
      </c>
      <c r="F9" s="2" t="s">
        <v>16</v>
      </c>
      <c r="G9" s="2" t="s">
        <v>16</v>
      </c>
      <c r="H9" s="2" t="s">
        <v>16</v>
      </c>
      <c r="I9" s="2" t="s">
        <v>16</v>
      </c>
      <c r="J9" s="2" t="s">
        <v>16</v>
      </c>
      <c r="K9" s="2" t="s">
        <v>16</v>
      </c>
      <c r="L9" s="2" t="s">
        <v>16</v>
      </c>
    </row>
    <row r="10" spans="2:16" x14ac:dyDescent="0.25">
      <c r="B10" s="2">
        <v>2</v>
      </c>
      <c r="C10" s="2">
        <f t="shared" ref="C10:C73" ca="1" si="3">RAND()</f>
        <v>0.71730675046204084</v>
      </c>
      <c r="D10" s="3">
        <f t="shared" ca="1" si="2"/>
        <v>5</v>
      </c>
      <c r="E10" s="7">
        <f ca="1">IF(D10="","",AVERAGE($D$9:D10))</f>
        <v>3.5</v>
      </c>
      <c r="F10" s="7">
        <f ca="1">IF(D10="","",STDEV($D$9:D10))</f>
        <v>2.1213203435596424</v>
      </c>
      <c r="G10" s="7">
        <f t="shared" ref="G10:G73" ca="1" si="4">IF(D10="","",TINV($C$5,B10-1))</f>
        <v>12.706204736174707</v>
      </c>
      <c r="H10" s="7">
        <f t="shared" ref="H10:H41" ca="1" si="5">IF(D10="","",G10*F10/SQRT(B10))</f>
        <v>19.059307104262057</v>
      </c>
      <c r="I10" s="7">
        <f t="shared" ref="I10:I41" ca="1" si="6">IF(D10="","",E10-H10)</f>
        <v>-15.559307104262057</v>
      </c>
      <c r="J10" s="7">
        <f t="shared" ref="J10:J41" ca="1" si="7">IF(D10="","",E10+H10)</f>
        <v>22.559307104262057</v>
      </c>
      <c r="K10" s="26">
        <f t="shared" ref="K10:K41" ca="1" si="8">IF(D10="","",H10/E10)</f>
        <v>5.4455163155034452</v>
      </c>
      <c r="L10" s="2" t="s">
        <v>16</v>
      </c>
    </row>
    <row r="11" spans="2:16" x14ac:dyDescent="0.25">
      <c r="B11" s="2">
        <v>3</v>
      </c>
      <c r="C11" s="2">
        <f t="shared" ca="1" si="3"/>
        <v>2.0536971423375738E-2</v>
      </c>
      <c r="D11" s="3">
        <f t="shared" ca="1" si="2"/>
        <v>1</v>
      </c>
      <c r="E11" s="7">
        <f ca="1">IF(D11="","",AVERAGE($D$9:D11))</f>
        <v>2.6666666666666665</v>
      </c>
      <c r="F11" s="7">
        <f ca="1">IF(D11="","",STDEV($D$9:D11))</f>
        <v>2.0816659994661331</v>
      </c>
      <c r="G11" s="7">
        <f t="shared" ca="1" si="4"/>
        <v>4.3026527297494637</v>
      </c>
      <c r="H11" s="7">
        <f t="shared" ca="1" si="5"/>
        <v>5.171145012542266</v>
      </c>
      <c r="I11" s="7">
        <f t="shared" ca="1" si="6"/>
        <v>-2.5044783458755995</v>
      </c>
      <c r="J11" s="7">
        <f t="shared" ca="1" si="7"/>
        <v>7.837811679208933</v>
      </c>
      <c r="K11" s="26">
        <f t="shared" ca="1" si="8"/>
        <v>1.9391793797033499</v>
      </c>
      <c r="L11" s="2" t="s">
        <v>16</v>
      </c>
    </row>
    <row r="12" spans="2:16" x14ac:dyDescent="0.25">
      <c r="B12" s="2">
        <v>4</v>
      </c>
      <c r="C12" s="2">
        <f t="shared" ca="1" si="3"/>
        <v>0.75232530073561565</v>
      </c>
      <c r="D12" s="3">
        <f t="shared" ca="1" si="2"/>
        <v>5</v>
      </c>
      <c r="E12" s="7">
        <f ca="1">IF(D12="","",AVERAGE($D$9:D12))</f>
        <v>3.25</v>
      </c>
      <c r="F12" s="7">
        <f ca="1">IF(D12="","",STDEV($D$9:D12))</f>
        <v>2.0615528128088303</v>
      </c>
      <c r="G12" s="7">
        <f t="shared" ca="1" si="4"/>
        <v>3.1824463052837091</v>
      </c>
      <c r="H12" s="7">
        <f t="shared" ca="1" si="5"/>
        <v>3.2803905661353499</v>
      </c>
      <c r="I12" s="7">
        <f t="shared" ca="1" si="6"/>
        <v>-3.039056613534985E-2</v>
      </c>
      <c r="J12" s="7">
        <f t="shared" ca="1" si="7"/>
        <v>6.5303905661353499</v>
      </c>
      <c r="K12" s="26">
        <f t="shared" ca="1" si="8"/>
        <v>1.0093509434262615</v>
      </c>
      <c r="L12" s="2" t="s">
        <v>16</v>
      </c>
    </row>
    <row r="13" spans="2:16" x14ac:dyDescent="0.25">
      <c r="B13" s="2">
        <v>5</v>
      </c>
      <c r="C13" s="2">
        <f t="shared" ca="1" si="3"/>
        <v>0.40141459333652019</v>
      </c>
      <c r="D13" s="3">
        <f t="shared" ca="1" si="2"/>
        <v>3</v>
      </c>
      <c r="E13" s="7">
        <f ca="1">IF(D13="","",AVERAGE($D$9:D13))</f>
        <v>3.2</v>
      </c>
      <c r="F13" s="7">
        <f ca="1">IF(D13="","",STDEV($D$9:D13))</f>
        <v>1.7888543819998315</v>
      </c>
      <c r="G13" s="7">
        <f t="shared" ca="1" si="4"/>
        <v>2.7764451051977934</v>
      </c>
      <c r="H13" s="7">
        <f t="shared" ca="1" si="5"/>
        <v>2.2211560841582343</v>
      </c>
      <c r="I13" s="7">
        <f t="shared" ca="1" si="6"/>
        <v>0.97884391584176589</v>
      </c>
      <c r="J13" s="7">
        <f t="shared" ca="1" si="7"/>
        <v>5.421156084158234</v>
      </c>
      <c r="K13" s="26">
        <f t="shared" ca="1" si="8"/>
        <v>0.69411127629944813</v>
      </c>
      <c r="L13" s="2" t="s">
        <v>16</v>
      </c>
    </row>
    <row r="14" spans="2:16" x14ac:dyDescent="0.25">
      <c r="B14" s="2">
        <v>6</v>
      </c>
      <c r="C14" s="2">
        <f t="shared" ca="1" si="3"/>
        <v>0.95008071135496619</v>
      </c>
      <c r="D14" s="3">
        <f t="shared" ca="1" si="2"/>
        <v>6</v>
      </c>
      <c r="E14" s="7">
        <f ca="1">IF(D14="","",AVERAGE($D$9:D14))</f>
        <v>3.6666666666666665</v>
      </c>
      <c r="F14" s="7">
        <f ca="1">IF(D14="","",STDEV($D$9:D14))</f>
        <v>1.9663841605003498</v>
      </c>
      <c r="G14" s="7">
        <f t="shared" ca="1" si="4"/>
        <v>2.570581835636315</v>
      </c>
      <c r="H14" s="7">
        <f t="shared" ca="1" si="5"/>
        <v>2.0635936197560127</v>
      </c>
      <c r="I14" s="7">
        <f t="shared" ca="1" si="6"/>
        <v>1.6030730469106538</v>
      </c>
      <c r="J14" s="7">
        <f t="shared" ca="1" si="7"/>
        <v>5.7302602864226788</v>
      </c>
      <c r="K14" s="26">
        <f t="shared" ca="1" si="8"/>
        <v>0.562798259933458</v>
      </c>
      <c r="L14" s="20" t="str">
        <f t="shared" ref="L14:L77" ca="1" si="9">IF(K14&lt;=$G$4,IF(AND($C$4&gt;=I14,$C$4&lt;=J14),"Bom","Mau"),"")</f>
        <v/>
      </c>
      <c r="M14" s="24" t="str">
        <f ca="1">IF(L14="","",IF(OR(L14="Bom",L14="Mau"),1,0))</f>
        <v/>
      </c>
    </row>
    <row r="15" spans="2:16" x14ac:dyDescent="0.25">
      <c r="B15" s="2">
        <v>7</v>
      </c>
      <c r="C15" s="2">
        <f t="shared" ca="1" si="3"/>
        <v>0.98261607271703089</v>
      </c>
      <c r="D15" s="3">
        <f ca="1">IF(SUM($M$14:M14)&gt;=1,"",IF(C15&lt;=$O$2,1,IF(AND(C15&lt;=$O$3,C15&gt;$O$2),2,IF(AND(C15&lt;=$O$4,C15&gt;$O$3),3,IF(AND(C15&lt;=$O$5,C15&gt;$O$4),4,IF(AND(C15&lt;=$O$6,C15&gt;$O$5),5,IF(C15&gt;$O$6,6,"")))))))</f>
        <v>6</v>
      </c>
      <c r="E15" s="7">
        <f ca="1">IF(D15="","",AVERAGE($D$9:D15))</f>
        <v>4</v>
      </c>
      <c r="F15" s="7">
        <f ca="1">IF(D15="","",STDEV($D$9:D15))</f>
        <v>2</v>
      </c>
      <c r="G15" s="7">
        <f t="shared" ca="1" si="4"/>
        <v>2.4469118511449697</v>
      </c>
      <c r="H15" s="7">
        <f t="shared" ca="1" si="5"/>
        <v>1.8496914966360822</v>
      </c>
      <c r="I15" s="7">
        <f t="shared" ca="1" si="6"/>
        <v>2.1503085033639175</v>
      </c>
      <c r="J15" s="7">
        <f t="shared" ca="1" si="7"/>
        <v>5.8496914966360825</v>
      </c>
      <c r="K15" s="26">
        <f t="shared" ca="1" si="8"/>
        <v>0.46242287415902056</v>
      </c>
      <c r="L15" s="20" t="str">
        <f t="shared" ca="1" si="9"/>
        <v/>
      </c>
      <c r="M15" s="24" t="str">
        <f t="shared" ref="M15:M78" ca="1" si="10">IF(L15="","",IF(OR(L15="Bom",L15="Mau"),1,0))</f>
        <v/>
      </c>
    </row>
    <row r="16" spans="2:16" x14ac:dyDescent="0.25">
      <c r="B16" s="2">
        <v>8</v>
      </c>
      <c r="C16" s="2">
        <f t="shared" ca="1" si="3"/>
        <v>0.58702933180239747</v>
      </c>
      <c r="D16" s="3">
        <f ca="1">IF(SUM($M$14:M15)&gt;=1,"",IF(C16&lt;=$O$2,1,IF(AND(C16&lt;=$O$3,C16&gt;$O$2),2,IF(AND(C16&lt;=$O$4,C16&gt;$O$3),3,IF(AND(C16&lt;=$O$5,C16&gt;$O$4),4,IF(AND(C16&lt;=$O$6,C16&gt;$O$5),5,IF(C16&gt;$O$6,6,"")))))))</f>
        <v>5</v>
      </c>
      <c r="E16" s="7">
        <f ca="1">IF(D16="","",AVERAGE($D$9:D16))</f>
        <v>4.125</v>
      </c>
      <c r="F16" s="7">
        <f ca="1">IF(D16="","",STDEV($D$9:D16))</f>
        <v>1.8850918886280925</v>
      </c>
      <c r="G16" s="7">
        <f t="shared" ca="1" si="4"/>
        <v>2.3646242515927849</v>
      </c>
      <c r="H16" s="7">
        <f t="shared" ca="1" si="5"/>
        <v>1.5759762580875514</v>
      </c>
      <c r="I16" s="7">
        <f t="shared" ca="1" si="6"/>
        <v>2.5490237419124488</v>
      </c>
      <c r="J16" s="7">
        <f t="shared" ca="1" si="7"/>
        <v>5.7009762580875512</v>
      </c>
      <c r="K16" s="26">
        <f t="shared" ca="1" si="8"/>
        <v>0.382054850445467</v>
      </c>
      <c r="L16" s="20" t="str">
        <f t="shared" ca="1" si="9"/>
        <v/>
      </c>
      <c r="M16" s="24" t="str">
        <f t="shared" ca="1" si="10"/>
        <v/>
      </c>
    </row>
    <row r="17" spans="2:13" x14ac:dyDescent="0.25">
      <c r="B17" s="2">
        <v>9</v>
      </c>
      <c r="C17" s="2">
        <f t="shared" ca="1" si="3"/>
        <v>0.38602205325236272</v>
      </c>
      <c r="D17" s="3">
        <f ca="1">IF(SUM($M$14:M16)&gt;=1,"",IF(C17&lt;=$O$2,1,IF(AND(C17&lt;=$O$3,C17&gt;$O$2),2,IF(AND(C17&lt;=$O$4,C17&gt;$O$3),3,IF(AND(C17&lt;=$O$5,C17&gt;$O$4),4,IF(AND(C17&lt;=$O$6,C17&gt;$O$5),5,IF(C17&gt;$O$6,6,"")))))))</f>
        <v>3</v>
      </c>
      <c r="E17" s="7">
        <f ca="1">IF(D17="","",AVERAGE($D$9:D17))</f>
        <v>4</v>
      </c>
      <c r="F17" s="7">
        <f ca="1">IF(D17="","",STDEV($D$9:D17))</f>
        <v>1.8027756377319946</v>
      </c>
      <c r="G17" s="7">
        <f t="shared" ca="1" si="4"/>
        <v>2.3060041352041671</v>
      </c>
      <c r="H17" s="7">
        <f t="shared" ca="1" si="5"/>
        <v>1.3857360251517699</v>
      </c>
      <c r="I17" s="7">
        <f t="shared" ca="1" si="6"/>
        <v>2.6142639748482299</v>
      </c>
      <c r="J17" s="7">
        <f t="shared" ca="1" si="7"/>
        <v>5.3857360251517701</v>
      </c>
      <c r="K17" s="26">
        <f t="shared" ca="1" si="8"/>
        <v>0.34643400628794246</v>
      </c>
      <c r="L17" s="20" t="str">
        <f t="shared" ca="1" si="9"/>
        <v/>
      </c>
      <c r="M17" s="24" t="str">
        <f t="shared" ca="1" si="10"/>
        <v/>
      </c>
    </row>
    <row r="18" spans="2:13" x14ac:dyDescent="0.25">
      <c r="B18" s="2">
        <v>10</v>
      </c>
      <c r="C18" s="2">
        <f t="shared" ca="1" si="3"/>
        <v>0.94653615401681845</v>
      </c>
      <c r="D18" s="3">
        <f ca="1">IF(SUM($M$14:M17)&gt;=1,"",IF(C18&lt;=$O$2,1,IF(AND(C18&lt;=$O$3,C18&gt;$O$2),2,IF(AND(C18&lt;=$O$4,C18&gt;$O$3),3,IF(AND(C18&lt;=$O$5,C18&gt;$O$4),4,IF(AND(C18&lt;=$O$6,C18&gt;$O$5),5,IF(C18&gt;$O$6,6,"")))))))</f>
        <v>6</v>
      </c>
      <c r="E18" s="7">
        <f ca="1">IF(D18="","",AVERAGE($D$9:D18))</f>
        <v>4.2</v>
      </c>
      <c r="F18" s="7">
        <f ca="1">IF(D18="","",STDEV($D$9:D18))</f>
        <v>1.8135294011647256</v>
      </c>
      <c r="G18" s="7">
        <f t="shared" ca="1" si="4"/>
        <v>2.2621571627982053</v>
      </c>
      <c r="H18" s="7">
        <f t="shared" ca="1" si="5"/>
        <v>1.2973207813040306</v>
      </c>
      <c r="I18" s="7">
        <f t="shared" ca="1" si="6"/>
        <v>2.9026792186959698</v>
      </c>
      <c r="J18" s="7">
        <f t="shared" ca="1" si="7"/>
        <v>5.4973207813040306</v>
      </c>
      <c r="K18" s="26">
        <f t="shared" ca="1" si="8"/>
        <v>0.30888590031048346</v>
      </c>
      <c r="L18" s="20" t="str">
        <f t="shared" ca="1" si="9"/>
        <v/>
      </c>
      <c r="M18" s="24" t="str">
        <f t="shared" ca="1" si="10"/>
        <v/>
      </c>
    </row>
    <row r="19" spans="2:13" x14ac:dyDescent="0.25">
      <c r="B19" s="2">
        <v>11</v>
      </c>
      <c r="C19" s="2">
        <f t="shared" ca="1" si="3"/>
        <v>0.70483210215817282</v>
      </c>
      <c r="D19" s="3">
        <f ca="1">IF(SUM($M$14:M18)&gt;=1,"",IF(C19&lt;=$O$2,1,IF(AND(C19&lt;=$O$3,C19&gt;$O$2),2,IF(AND(C19&lt;=$O$4,C19&gt;$O$3),3,IF(AND(C19&lt;=$O$5,C19&gt;$O$4),4,IF(AND(C19&lt;=$O$6,C19&gt;$O$5),5,IF(C19&gt;$O$6,6,"")))))))</f>
        <v>5</v>
      </c>
      <c r="E19" s="7">
        <f ca="1">IF(D19="","",AVERAGE($D$9:D19))</f>
        <v>4.2727272727272725</v>
      </c>
      <c r="F19" s="7">
        <f ca="1">IF(D19="","",STDEV($D$9:D19))</f>
        <v>1.7372915179041826</v>
      </c>
      <c r="G19" s="7">
        <f t="shared" ca="1" si="4"/>
        <v>2.2281388519862744</v>
      </c>
      <c r="H19" s="7">
        <f t="shared" ca="1" si="5"/>
        <v>1.1671283226022442</v>
      </c>
      <c r="I19" s="7">
        <f t="shared" ca="1" si="6"/>
        <v>3.1055989501250281</v>
      </c>
      <c r="J19" s="7">
        <f t="shared" ca="1" si="7"/>
        <v>5.4398555953295169</v>
      </c>
      <c r="K19" s="26">
        <f t="shared" ca="1" si="8"/>
        <v>0.27315769252392952</v>
      </c>
      <c r="L19" s="20" t="str">
        <f t="shared" ca="1" si="9"/>
        <v/>
      </c>
      <c r="M19" s="24" t="str">
        <f t="shared" ca="1" si="10"/>
        <v/>
      </c>
    </row>
    <row r="20" spans="2:13" x14ac:dyDescent="0.25">
      <c r="B20" s="2">
        <v>12</v>
      </c>
      <c r="C20" s="2">
        <f t="shared" ca="1" si="3"/>
        <v>0.30608259623045198</v>
      </c>
      <c r="D20" s="3">
        <f ca="1">IF(SUM($M$14:M19)&gt;=1,"",IF(C20&lt;=$O$2,1,IF(AND(C20&lt;=$O$3,C20&gt;$O$2),2,IF(AND(C20&lt;=$O$4,C20&gt;$O$3),3,IF(AND(C20&lt;=$O$5,C20&gt;$O$4),4,IF(AND(C20&lt;=$O$6,C20&gt;$O$5),5,IF(C20&gt;$O$6,6,"")))))))</f>
        <v>3</v>
      </c>
      <c r="E20" s="7">
        <f ca="1">IF(D20="","",AVERAGE($D$9:D20))</f>
        <v>4.166666666666667</v>
      </c>
      <c r="F20" s="7">
        <f ca="1">IF(D20="","",STDEV($D$9:D20))</f>
        <v>1.696699112626596</v>
      </c>
      <c r="G20" s="7">
        <f t="shared" ca="1" si="4"/>
        <v>2.2009851600916384</v>
      </c>
      <c r="H20" s="7">
        <f t="shared" ca="1" si="5"/>
        <v>1.0780311846837338</v>
      </c>
      <c r="I20" s="7">
        <f t="shared" ca="1" si="6"/>
        <v>3.0886354819829331</v>
      </c>
      <c r="J20" s="7">
        <f t="shared" ca="1" si="7"/>
        <v>5.2446978513504003</v>
      </c>
      <c r="K20" s="26">
        <f t="shared" ca="1" si="8"/>
        <v>0.25872748432409609</v>
      </c>
      <c r="L20" s="20" t="str">
        <f t="shared" ca="1" si="9"/>
        <v/>
      </c>
      <c r="M20" s="24" t="str">
        <f t="shared" ca="1" si="10"/>
        <v/>
      </c>
    </row>
    <row r="21" spans="2:13" x14ac:dyDescent="0.25">
      <c r="B21" s="2">
        <v>13</v>
      </c>
      <c r="C21" s="2">
        <f t="shared" ca="1" si="3"/>
        <v>0.64667424480836777</v>
      </c>
      <c r="D21" s="3">
        <f ca="1">IF(SUM($M$14:M20)&gt;=1,"",IF(C21&lt;=$O$2,1,IF(AND(C21&lt;=$O$3,C21&gt;$O$2),2,IF(AND(C21&lt;=$O$4,C21&gt;$O$3),3,IF(AND(C21&lt;=$O$5,C21&gt;$O$4),4,IF(AND(C21&lt;=$O$6,C21&gt;$O$5),5,IF(C21&gt;$O$6,6,"")))))))</f>
        <v>5</v>
      </c>
      <c r="E21" s="7">
        <f ca="1">IF(D21="","",AVERAGE($D$9:D21))</f>
        <v>4.2307692307692308</v>
      </c>
      <c r="F21" s="7">
        <f ca="1">IF(D21="","",STDEV($D$9:D21))</f>
        <v>1.6408253082847344</v>
      </c>
      <c r="G21" s="7">
        <f t="shared" ca="1" si="4"/>
        <v>2.1788128296672284</v>
      </c>
      <c r="H21" s="7">
        <f t="shared" ca="1" si="5"/>
        <v>0.99154081021172014</v>
      </c>
      <c r="I21" s="7">
        <f t="shared" ca="1" si="6"/>
        <v>3.2392284205575108</v>
      </c>
      <c r="J21" s="7">
        <f t="shared" ca="1" si="7"/>
        <v>5.2223100409809513</v>
      </c>
      <c r="K21" s="26">
        <f t="shared" ca="1" si="8"/>
        <v>0.2343641915045884</v>
      </c>
      <c r="L21" s="20" t="str">
        <f t="shared" ca="1" si="9"/>
        <v/>
      </c>
      <c r="M21" s="24" t="str">
        <f t="shared" ca="1" si="10"/>
        <v/>
      </c>
    </row>
    <row r="22" spans="2:13" x14ac:dyDescent="0.25">
      <c r="B22" s="2">
        <v>14</v>
      </c>
      <c r="C22" s="2">
        <f t="shared" ca="1" si="3"/>
        <v>0.52861743618689261</v>
      </c>
      <c r="D22" s="3">
        <f ca="1">IF(SUM($M$14:M21)&gt;=1,"",IF(C22&lt;=$O$2,1,IF(AND(C22&lt;=$O$3,C22&gt;$O$2),2,IF(AND(C22&lt;=$O$4,C22&gt;$O$3),3,IF(AND(C22&lt;=$O$5,C22&gt;$O$4),4,IF(AND(C22&lt;=$O$6,C22&gt;$O$5),5,IF(C22&gt;$O$6,6,"")))))))</f>
        <v>4</v>
      </c>
      <c r="E22" s="7">
        <f ca="1">IF(D22="","",AVERAGE($D$9:D22))</f>
        <v>4.2142857142857144</v>
      </c>
      <c r="F22" s="7">
        <f ca="1">IF(D22="","",STDEV($D$9:D22))</f>
        <v>1.5776599725577718</v>
      </c>
      <c r="G22" s="7">
        <f t="shared" ca="1" si="4"/>
        <v>2.1603686564627926</v>
      </c>
      <c r="H22" s="7">
        <f t="shared" ca="1" si="5"/>
        <v>0.91091374836123651</v>
      </c>
      <c r="I22" s="7">
        <f t="shared" ca="1" si="6"/>
        <v>3.303371965924478</v>
      </c>
      <c r="J22" s="7">
        <f t="shared" ca="1" si="7"/>
        <v>5.1251994626469513</v>
      </c>
      <c r="K22" s="26">
        <f t="shared" ca="1" si="8"/>
        <v>0.21614902503486969</v>
      </c>
      <c r="L22" s="20" t="str">
        <f t="shared" ca="1" si="9"/>
        <v/>
      </c>
      <c r="M22" s="24" t="str">
        <f t="shared" ca="1" si="10"/>
        <v/>
      </c>
    </row>
    <row r="23" spans="2:13" x14ac:dyDescent="0.25">
      <c r="B23" s="2">
        <v>15</v>
      </c>
      <c r="C23" s="2">
        <f t="shared" ca="1" si="3"/>
        <v>0.64373811387366031</v>
      </c>
      <c r="D23" s="3">
        <f ca="1">IF(SUM($M$14:M22)&gt;=1,"",IF(C23&lt;=$O$2,1,IF(AND(C23&lt;=$O$3,C23&gt;$O$2),2,IF(AND(C23&lt;=$O$4,C23&gt;$O$3),3,IF(AND(C23&lt;=$O$5,C23&gt;$O$4),4,IF(AND(C23&lt;=$O$6,C23&gt;$O$5),5,IF(C23&gt;$O$6,6,"")))))))</f>
        <v>5</v>
      </c>
      <c r="E23" s="7">
        <f ca="1">IF(D23="","",AVERAGE($D$9:D23))</f>
        <v>4.2666666666666666</v>
      </c>
      <c r="F23" s="7">
        <f ca="1">IF(D23="","",STDEV($D$9:D23))</f>
        <v>1.5337473561121311</v>
      </c>
      <c r="G23" s="7">
        <f t="shared" ca="1" si="4"/>
        <v>2.1447866879178044</v>
      </c>
      <c r="H23" s="7">
        <f t="shared" ca="1" si="5"/>
        <v>0.8493609752388166</v>
      </c>
      <c r="I23" s="7">
        <f t="shared" ca="1" si="6"/>
        <v>3.4173056914278499</v>
      </c>
      <c r="J23" s="7">
        <f t="shared" ca="1" si="7"/>
        <v>5.1160276419054833</v>
      </c>
      <c r="K23" s="26">
        <f t="shared" ca="1" si="8"/>
        <v>0.19906897857159764</v>
      </c>
      <c r="L23" s="20" t="str">
        <f t="shared" ca="1" si="9"/>
        <v/>
      </c>
      <c r="M23" s="24" t="str">
        <f t="shared" ca="1" si="10"/>
        <v/>
      </c>
    </row>
    <row r="24" spans="2:13" x14ac:dyDescent="0.25">
      <c r="B24" s="2">
        <v>16</v>
      </c>
      <c r="C24" s="2">
        <f t="shared" ca="1" si="3"/>
        <v>0.85285273029719399</v>
      </c>
      <c r="D24" s="3">
        <f ca="1">IF(SUM($M$14:M23)&gt;=1,"",IF(C24&lt;=$O$2,1,IF(AND(C24&lt;=$O$3,C24&gt;$O$2),2,IF(AND(C24&lt;=$O$4,C24&gt;$O$3),3,IF(AND(C24&lt;=$O$5,C24&gt;$O$4),4,IF(AND(C24&lt;=$O$6,C24&gt;$O$5),5,IF(C24&gt;$O$6,6,"")))))))</f>
        <v>5</v>
      </c>
      <c r="E24" s="7">
        <f ca="1">IF(D24="","",AVERAGE($D$9:D24))</f>
        <v>4.3125</v>
      </c>
      <c r="F24" s="7">
        <f ca="1">IF(D24="","",STDEV($D$9:D24))</f>
        <v>1.4930394055974097</v>
      </c>
      <c r="G24" s="7">
        <f t="shared" ca="1" si="4"/>
        <v>2.1314495455597742</v>
      </c>
      <c r="H24" s="7">
        <f t="shared" ca="1" si="5"/>
        <v>0.7955845406408586</v>
      </c>
      <c r="I24" s="7">
        <f t="shared" ca="1" si="6"/>
        <v>3.5169154593591414</v>
      </c>
      <c r="J24" s="7">
        <f t="shared" ca="1" si="7"/>
        <v>5.1080845406408582</v>
      </c>
      <c r="K24" s="26">
        <f t="shared" ca="1" si="8"/>
        <v>0.18448337174280779</v>
      </c>
      <c r="L24" s="20" t="str">
        <f t="shared" ca="1" si="9"/>
        <v/>
      </c>
      <c r="M24" s="24" t="str">
        <f t="shared" ca="1" si="10"/>
        <v/>
      </c>
    </row>
    <row r="25" spans="2:13" x14ac:dyDescent="0.25">
      <c r="B25" s="2">
        <v>17</v>
      </c>
      <c r="C25" s="2">
        <f t="shared" ca="1" si="3"/>
        <v>0.81865728862971132</v>
      </c>
      <c r="D25" s="3">
        <f ca="1">IF(SUM($M$14:M24)&gt;=1,"",IF(C25&lt;=$O$2,1,IF(AND(C25&lt;=$O$3,C25&gt;$O$2),2,IF(AND(C25&lt;=$O$4,C25&gt;$O$3),3,IF(AND(C25&lt;=$O$5,C25&gt;$O$4),4,IF(AND(C25&lt;=$O$6,C25&gt;$O$5),5,IF(C25&gt;$O$6,6,"")))))))</f>
        <v>5</v>
      </c>
      <c r="E25" s="7">
        <f ca="1">IF(D25="","",AVERAGE($D$9:D25))</f>
        <v>4.3529411764705879</v>
      </c>
      <c r="F25" s="7">
        <f ca="1">IF(D25="","",STDEV($D$9:D25))</f>
        <v>1.4552137502179976</v>
      </c>
      <c r="G25" s="7">
        <f t="shared" ca="1" si="4"/>
        <v>2.119905299221255</v>
      </c>
      <c r="H25" s="7">
        <f t="shared" ca="1" si="5"/>
        <v>0.74820187031338403</v>
      </c>
      <c r="I25" s="7">
        <f t="shared" ca="1" si="6"/>
        <v>3.6047393061572039</v>
      </c>
      <c r="J25" s="7">
        <f t="shared" ca="1" si="7"/>
        <v>5.1011430467839718</v>
      </c>
      <c r="K25" s="26">
        <f t="shared" ca="1" si="8"/>
        <v>0.17188421345037203</v>
      </c>
      <c r="L25" s="20" t="str">
        <f t="shared" ca="1" si="9"/>
        <v/>
      </c>
      <c r="M25" s="24" t="str">
        <f t="shared" ca="1" si="10"/>
        <v/>
      </c>
    </row>
    <row r="26" spans="2:13" x14ac:dyDescent="0.25">
      <c r="B26" s="2">
        <v>18</v>
      </c>
      <c r="C26" s="2">
        <f t="shared" ca="1" si="3"/>
        <v>6.1508461994329577E-3</v>
      </c>
      <c r="D26" s="3">
        <f ca="1">IF(SUM($M$14:M25)&gt;=1,"",IF(C26&lt;=$O$2,1,IF(AND(C26&lt;=$O$3,C26&gt;$O$2),2,IF(AND(C26&lt;=$O$4,C26&gt;$O$3),3,IF(AND(C26&lt;=$O$5,C26&gt;$O$4),4,IF(AND(C26&lt;=$O$6,C26&gt;$O$5),5,IF(C26&gt;$O$6,6,"")))))))</f>
        <v>1</v>
      </c>
      <c r="E26" s="7">
        <f ca="1">IF(D26="","",AVERAGE($D$9:D26))</f>
        <v>4.166666666666667</v>
      </c>
      <c r="F26" s="7">
        <f ca="1">IF(D26="","",STDEV($D$9:D26))</f>
        <v>1.6179144164088315</v>
      </c>
      <c r="G26" s="7">
        <f t="shared" ca="1" si="4"/>
        <v>2.109815577833317</v>
      </c>
      <c r="H26" s="7">
        <f t="shared" ca="1" si="5"/>
        <v>0.80456991083498741</v>
      </c>
      <c r="I26" s="7">
        <f t="shared" ca="1" si="6"/>
        <v>3.3620967558316797</v>
      </c>
      <c r="J26" s="7">
        <f t="shared" ca="1" si="7"/>
        <v>4.9712365775016547</v>
      </c>
      <c r="K26" s="26">
        <f t="shared" ca="1" si="8"/>
        <v>0.19309677860039698</v>
      </c>
      <c r="L26" s="20" t="str">
        <f t="shared" ca="1" si="9"/>
        <v/>
      </c>
      <c r="M26" s="24" t="str">
        <f t="shared" ca="1" si="10"/>
        <v/>
      </c>
    </row>
    <row r="27" spans="2:13" x14ac:dyDescent="0.25">
      <c r="B27" s="2">
        <v>19</v>
      </c>
      <c r="C27" s="2">
        <f t="shared" ca="1" si="3"/>
        <v>0.42571315557109313</v>
      </c>
      <c r="D27" s="3">
        <f ca="1">IF(SUM($M$14:M26)&gt;=1,"",IF(C27&lt;=$O$2,1,IF(AND(C27&lt;=$O$3,C27&gt;$O$2),2,IF(AND(C27&lt;=$O$4,C27&gt;$O$3),3,IF(AND(C27&lt;=$O$5,C27&gt;$O$4),4,IF(AND(C27&lt;=$O$6,C27&gt;$O$5),5,IF(C27&gt;$O$6,6,"")))))))</f>
        <v>4</v>
      </c>
      <c r="E27" s="7">
        <f ca="1">IF(D27="","",AVERAGE($D$9:D27))</f>
        <v>4.1578947368421053</v>
      </c>
      <c r="F27" s="7">
        <f ca="1">IF(D27="","",STDEV($D$9:D27))</f>
        <v>1.5727950313140988</v>
      </c>
      <c r="G27" s="7">
        <f t="shared" ca="1" si="4"/>
        <v>2.1009220402410378</v>
      </c>
      <c r="H27" s="7">
        <f t="shared" ca="1" si="5"/>
        <v>0.75806293948749592</v>
      </c>
      <c r="I27" s="7">
        <f t="shared" ca="1" si="6"/>
        <v>3.3998317973546093</v>
      </c>
      <c r="J27" s="7">
        <f t="shared" ca="1" si="7"/>
        <v>4.9159576763296009</v>
      </c>
      <c r="K27" s="26">
        <f t="shared" ca="1" si="8"/>
        <v>0.18231893481344838</v>
      </c>
      <c r="L27" s="20" t="str">
        <f t="shared" ca="1" si="9"/>
        <v/>
      </c>
      <c r="M27" s="24" t="str">
        <f t="shared" ca="1" si="10"/>
        <v/>
      </c>
    </row>
    <row r="28" spans="2:13" x14ac:dyDescent="0.25">
      <c r="B28" s="2">
        <v>20</v>
      </c>
      <c r="C28" s="2">
        <f t="shared" ca="1" si="3"/>
        <v>0.83594858300461206</v>
      </c>
      <c r="D28" s="3">
        <f ca="1">IF(SUM($M$14:M27)&gt;=1,"",IF(C28&lt;=$O$2,1,IF(AND(C28&lt;=$O$3,C28&gt;$O$2),2,IF(AND(C28&lt;=$O$4,C28&gt;$O$3),3,IF(AND(C28&lt;=$O$5,C28&gt;$O$4),4,IF(AND(C28&lt;=$O$6,C28&gt;$O$5),5,IF(C28&gt;$O$6,6,"")))))))</f>
        <v>5</v>
      </c>
      <c r="E28" s="7">
        <f ca="1">IF(D28="","",AVERAGE($D$9:D28))</f>
        <v>4.2</v>
      </c>
      <c r="F28" s="7">
        <f ca="1">IF(D28="","",STDEV($D$9:D28))</f>
        <v>1.5423836644690749</v>
      </c>
      <c r="G28" s="7">
        <f t="shared" ca="1" si="4"/>
        <v>2.0930240544083096</v>
      </c>
      <c r="H28" s="7">
        <f t="shared" ca="1" si="5"/>
        <v>0.72185777519827488</v>
      </c>
      <c r="I28" s="7">
        <f t="shared" ca="1" si="6"/>
        <v>3.4781422248017253</v>
      </c>
      <c r="J28" s="7">
        <f t="shared" ca="1" si="7"/>
        <v>4.9218577751982746</v>
      </c>
      <c r="K28" s="26">
        <f t="shared" ca="1" si="8"/>
        <v>0.1718708988567321</v>
      </c>
      <c r="L28" s="20" t="str">
        <f t="shared" ca="1" si="9"/>
        <v/>
      </c>
      <c r="M28" s="24" t="str">
        <f t="shared" ca="1" si="10"/>
        <v/>
      </c>
    </row>
    <row r="29" spans="2:13" x14ac:dyDescent="0.25">
      <c r="B29" s="2">
        <v>21</v>
      </c>
      <c r="C29" s="2">
        <f t="shared" ca="1" si="3"/>
        <v>0.11799192261342928</v>
      </c>
      <c r="D29" s="3">
        <f ca="1">IF(SUM($M$14:M28)&gt;=1,"",IF(C29&lt;=$O$2,1,IF(AND(C29&lt;=$O$3,C29&gt;$O$2),2,IF(AND(C29&lt;=$O$4,C29&gt;$O$3),3,IF(AND(C29&lt;=$O$5,C29&gt;$O$4),4,IF(AND(C29&lt;=$O$6,C29&gt;$O$5),5,IF(C29&gt;$O$6,6,"")))))))</f>
        <v>1</v>
      </c>
      <c r="E29" s="7">
        <f ca="1">IF(D29="","",AVERAGE($D$9:D29))</f>
        <v>4.0476190476190474</v>
      </c>
      <c r="F29" s="7">
        <f ca="1">IF(D29="","",STDEV($D$9:D29))</f>
        <v>1.6575943555704598</v>
      </c>
      <c r="G29" s="7">
        <f t="shared" ca="1" si="4"/>
        <v>2.0859634472658648</v>
      </c>
      <c r="H29" s="7">
        <f t="shared" ca="1" si="5"/>
        <v>0.75452790445341811</v>
      </c>
      <c r="I29" s="7">
        <f t="shared" ca="1" si="6"/>
        <v>3.2930911431656291</v>
      </c>
      <c r="J29" s="7">
        <f t="shared" ca="1" si="7"/>
        <v>4.8021469520724658</v>
      </c>
      <c r="K29" s="26">
        <f t="shared" ca="1" si="8"/>
        <v>0.1864127763943739</v>
      </c>
      <c r="L29" s="20" t="str">
        <f t="shared" ca="1" si="9"/>
        <v/>
      </c>
      <c r="M29" s="24" t="str">
        <f t="shared" ca="1" si="10"/>
        <v/>
      </c>
    </row>
    <row r="30" spans="2:13" x14ac:dyDescent="0.25">
      <c r="B30" s="2">
        <v>22</v>
      </c>
      <c r="C30" s="2">
        <f t="shared" ca="1" si="3"/>
        <v>0.45398556203258</v>
      </c>
      <c r="D30" s="3">
        <f ca="1">IF(SUM($M$14:M29)&gt;=1,"",IF(C30&lt;=$O$2,1,IF(AND(C30&lt;=$O$3,C30&gt;$O$2),2,IF(AND(C30&lt;=$O$4,C30&gt;$O$3),3,IF(AND(C30&lt;=$O$5,C30&gt;$O$4),4,IF(AND(C30&lt;=$O$6,C30&gt;$O$5),5,IF(C30&gt;$O$6,6,"")))))))</f>
        <v>4</v>
      </c>
      <c r="E30" s="7">
        <f ca="1">IF(D30="","",AVERAGE($D$9:D30))</f>
        <v>4.0454545454545459</v>
      </c>
      <c r="F30" s="7">
        <f ca="1">IF(D30="","",STDEV($D$9:D30))</f>
        <v>1.6176783106919361</v>
      </c>
      <c r="G30" s="7">
        <f t="shared" ca="1" si="4"/>
        <v>2.07961384472768</v>
      </c>
      <c r="H30" s="7">
        <f t="shared" ca="1" si="5"/>
        <v>0.71723838215938418</v>
      </c>
      <c r="I30" s="7">
        <f t="shared" ca="1" si="6"/>
        <v>3.3282161632951617</v>
      </c>
      <c r="J30" s="7">
        <f t="shared" ca="1" si="7"/>
        <v>4.76269292761393</v>
      </c>
      <c r="K30" s="26">
        <f t="shared" ca="1" si="8"/>
        <v>0.17729488098321855</v>
      </c>
      <c r="L30" s="20" t="str">
        <f t="shared" ca="1" si="9"/>
        <v/>
      </c>
      <c r="M30" s="24" t="str">
        <f t="shared" ca="1" si="10"/>
        <v/>
      </c>
    </row>
    <row r="31" spans="2:13" x14ac:dyDescent="0.25">
      <c r="B31" s="2">
        <v>23</v>
      </c>
      <c r="C31" s="2">
        <f t="shared" ca="1" si="3"/>
        <v>0.1796141866916473</v>
      </c>
      <c r="D31" s="3">
        <f ca="1">IF(SUM($M$14:M30)&gt;=1,"",IF(C31&lt;=$O$2,1,IF(AND(C31&lt;=$O$3,C31&gt;$O$2),2,IF(AND(C31&lt;=$O$4,C31&gt;$O$3),3,IF(AND(C31&lt;=$O$5,C31&gt;$O$4),4,IF(AND(C31&lt;=$O$6,C31&gt;$O$5),5,IF(C31&gt;$O$6,6,"")))))))</f>
        <v>2</v>
      </c>
      <c r="E31" s="7">
        <f ca="1">IF(D31="","",AVERAGE($D$9:D31))</f>
        <v>3.9565217391304346</v>
      </c>
      <c r="F31" s="7">
        <f ca="1">IF(D31="","",STDEV($D$9:D31))</f>
        <v>1.6370222653443665</v>
      </c>
      <c r="G31" s="7">
        <f t="shared" ca="1" si="4"/>
        <v>2.0738730679040258</v>
      </c>
      <c r="H31" s="7">
        <f t="shared" ca="1" si="5"/>
        <v>0.70790151220988695</v>
      </c>
      <c r="I31" s="7">
        <f t="shared" ca="1" si="6"/>
        <v>3.2486202269205475</v>
      </c>
      <c r="J31" s="7">
        <f t="shared" ca="1" si="7"/>
        <v>4.6644232513403212</v>
      </c>
      <c r="K31" s="26">
        <f t="shared" ca="1" si="8"/>
        <v>0.17892016242667474</v>
      </c>
      <c r="L31" s="20" t="str">
        <f t="shared" ca="1" si="9"/>
        <v/>
      </c>
      <c r="M31" s="24" t="str">
        <f t="shared" ca="1" si="10"/>
        <v/>
      </c>
    </row>
    <row r="32" spans="2:13" x14ac:dyDescent="0.25">
      <c r="B32" s="2">
        <v>24</v>
      </c>
      <c r="C32" s="2">
        <f t="shared" ca="1" si="3"/>
        <v>9.3285515924867668E-2</v>
      </c>
      <c r="D32" s="3">
        <f ca="1">IF(SUM($M$14:M31)&gt;=1,"",IF(C32&lt;=$O$2,1,IF(AND(C32&lt;=$O$3,C32&gt;$O$2),2,IF(AND(C32&lt;=$O$4,C32&gt;$O$3),3,IF(AND(C32&lt;=$O$5,C32&gt;$O$4),4,IF(AND(C32&lt;=$O$6,C32&gt;$O$5),5,IF(C32&gt;$O$6,6,"")))))))</f>
        <v>1</v>
      </c>
      <c r="E32" s="7">
        <f ca="1">IF(D32="","",AVERAGE($D$9:D32))</f>
        <v>3.8333333333333335</v>
      </c>
      <c r="F32" s="7">
        <f ca="1">IF(D32="","",STDEV($D$9:D32))</f>
        <v>1.7110044511584583</v>
      </c>
      <c r="G32" s="7">
        <f t="shared" ca="1" si="4"/>
        <v>2.0686576104190491</v>
      </c>
      <c r="H32" s="7">
        <f t="shared" ca="1" si="5"/>
        <v>0.72249381524826373</v>
      </c>
      <c r="I32" s="7">
        <f t="shared" ca="1" si="6"/>
        <v>3.1108395180850699</v>
      </c>
      <c r="J32" s="7">
        <f t="shared" ca="1" si="7"/>
        <v>4.5558271485815975</v>
      </c>
      <c r="K32" s="26">
        <f t="shared" ca="1" si="8"/>
        <v>0.18847664745606879</v>
      </c>
      <c r="L32" s="20" t="str">
        <f t="shared" ca="1" si="9"/>
        <v/>
      </c>
      <c r="M32" s="24" t="str">
        <f t="shared" ca="1" si="10"/>
        <v/>
      </c>
    </row>
    <row r="33" spans="2:13" x14ac:dyDescent="0.25">
      <c r="B33" s="2">
        <v>25</v>
      </c>
      <c r="C33" s="2">
        <f t="shared" ca="1" si="3"/>
        <v>0.19030512106651098</v>
      </c>
      <c r="D33" s="3">
        <f ca="1">IF(SUM($M$14:M32)&gt;=1,"",IF(C33&lt;=$O$2,1,IF(AND(C33&lt;=$O$3,C33&gt;$O$2),2,IF(AND(C33&lt;=$O$4,C33&gt;$O$3),3,IF(AND(C33&lt;=$O$5,C33&gt;$O$4),4,IF(AND(C33&lt;=$O$6,C33&gt;$O$5),5,IF(C33&gt;$O$6,6,"")))))))</f>
        <v>2</v>
      </c>
      <c r="E33" s="7">
        <f ca="1">IF(D33="","",AVERAGE($D$9:D33))</f>
        <v>3.76</v>
      </c>
      <c r="F33" s="7">
        <f ca="1">IF(D33="","",STDEV($D$9:D33))</f>
        <v>1.7146428199482247</v>
      </c>
      <c r="G33" s="7">
        <f t="shared" ca="1" si="4"/>
        <v>2.0638985616280254</v>
      </c>
      <c r="H33" s="7">
        <f t="shared" ca="1" si="5"/>
        <v>0.70776976995939245</v>
      </c>
      <c r="I33" s="7">
        <f t="shared" ca="1" si="6"/>
        <v>3.0522302300406072</v>
      </c>
      <c r="J33" s="7">
        <f t="shared" ca="1" si="7"/>
        <v>4.4677697699593919</v>
      </c>
      <c r="K33" s="26">
        <f t="shared" ca="1" si="8"/>
        <v>0.18823664094664694</v>
      </c>
      <c r="L33" s="20" t="str">
        <f t="shared" ca="1" si="9"/>
        <v/>
      </c>
      <c r="M33" s="24" t="str">
        <f t="shared" ca="1" si="10"/>
        <v/>
      </c>
    </row>
    <row r="34" spans="2:13" x14ac:dyDescent="0.25">
      <c r="B34" s="2">
        <v>26</v>
      </c>
      <c r="C34" s="2">
        <f t="shared" ca="1" si="3"/>
        <v>0.91305204896823289</v>
      </c>
      <c r="D34" s="3">
        <f ca="1">IF(SUM($M$14:M33)&gt;=1,"",IF(C34&lt;=$O$2,1,IF(AND(C34&lt;=$O$3,C34&gt;$O$2),2,IF(AND(C34&lt;=$O$4,C34&gt;$O$3),3,IF(AND(C34&lt;=$O$5,C34&gt;$O$4),4,IF(AND(C34&lt;=$O$6,C34&gt;$O$5),5,IF(C34&gt;$O$6,6,"")))))))</f>
        <v>6</v>
      </c>
      <c r="E34" s="7">
        <f ca="1">IF(D34="","",AVERAGE($D$9:D34))</f>
        <v>3.8461538461538463</v>
      </c>
      <c r="F34" s="7">
        <f ca="1">IF(D34="","",STDEV($D$9:D34))</f>
        <v>1.7364862842489182</v>
      </c>
      <c r="G34" s="7">
        <f t="shared" ca="1" si="4"/>
        <v>2.0595385527532977</v>
      </c>
      <c r="H34" s="7">
        <f t="shared" ca="1" si="5"/>
        <v>0.70138198906755189</v>
      </c>
      <c r="I34" s="7">
        <f t="shared" ca="1" si="6"/>
        <v>3.1447718570862944</v>
      </c>
      <c r="J34" s="7">
        <f t="shared" ca="1" si="7"/>
        <v>4.5475358352213977</v>
      </c>
      <c r="K34" s="26">
        <f t="shared" ca="1" si="8"/>
        <v>0.18235931715756348</v>
      </c>
      <c r="L34" s="20" t="str">
        <f t="shared" ca="1" si="9"/>
        <v/>
      </c>
      <c r="M34" s="24" t="str">
        <f t="shared" ca="1" si="10"/>
        <v/>
      </c>
    </row>
    <row r="35" spans="2:13" x14ac:dyDescent="0.25">
      <c r="B35" s="2">
        <v>27</v>
      </c>
      <c r="C35" s="2">
        <f t="shared" ca="1" si="3"/>
        <v>0.69755062826442193</v>
      </c>
      <c r="D35" s="3">
        <f ca="1">IF(SUM($M$14:M34)&gt;=1,"",IF(C35&lt;=$O$2,1,IF(AND(C35&lt;=$O$3,C35&gt;$O$2),2,IF(AND(C35&lt;=$O$4,C35&gt;$O$3),3,IF(AND(C35&lt;=$O$5,C35&gt;$O$4),4,IF(AND(C35&lt;=$O$6,C35&gt;$O$5),5,IF(C35&gt;$O$6,6,"")))))))</f>
        <v>5</v>
      </c>
      <c r="E35" s="7">
        <f ca="1">IF(D35="","",AVERAGE($D$9:D35))</f>
        <v>3.8888888888888888</v>
      </c>
      <c r="F35" s="7">
        <f ca="1">IF(D35="","",STDEV($D$9:D35))</f>
        <v>1.717183143615715</v>
      </c>
      <c r="G35" s="7">
        <f t="shared" ca="1" si="4"/>
        <v>2.0555294386428731</v>
      </c>
      <c r="H35" s="7">
        <f t="shared" ca="1" si="5"/>
        <v>0.67929502757057558</v>
      </c>
      <c r="I35" s="7">
        <f t="shared" ca="1" si="6"/>
        <v>3.2095938613183135</v>
      </c>
      <c r="J35" s="7">
        <f t="shared" ca="1" si="7"/>
        <v>4.5681839164594642</v>
      </c>
      <c r="K35" s="26">
        <f t="shared" ca="1" si="8"/>
        <v>0.17467586423243373</v>
      </c>
      <c r="L35" s="20" t="str">
        <f t="shared" ca="1" si="9"/>
        <v/>
      </c>
      <c r="M35" s="24" t="str">
        <f t="shared" ca="1" si="10"/>
        <v/>
      </c>
    </row>
    <row r="36" spans="2:13" x14ac:dyDescent="0.25">
      <c r="B36" s="2">
        <v>28</v>
      </c>
      <c r="C36" s="2">
        <f t="shared" ca="1" si="3"/>
        <v>0.10738363301917331</v>
      </c>
      <c r="D36" s="3">
        <f ca="1">IF(SUM($M$14:M35)&gt;=1,"",IF(C36&lt;=$O$2,1,IF(AND(C36&lt;=$O$3,C36&gt;$O$2),2,IF(AND(C36&lt;=$O$4,C36&gt;$O$3),3,IF(AND(C36&lt;=$O$5,C36&gt;$O$4),4,IF(AND(C36&lt;=$O$6,C36&gt;$O$5),5,IF(C36&gt;$O$6,6,"")))))))</f>
        <v>1</v>
      </c>
      <c r="E36" s="7">
        <f ca="1">IF(D36="","",AVERAGE($D$9:D36))</f>
        <v>3.7857142857142856</v>
      </c>
      <c r="F36" s="7">
        <f ca="1">IF(D36="","",STDEV($D$9:D36))</f>
        <v>1.7713176275208626</v>
      </c>
      <c r="G36" s="7">
        <f t="shared" ca="1" si="4"/>
        <v>2.0518305164802859</v>
      </c>
      <c r="H36" s="7">
        <f t="shared" ca="1" si="5"/>
        <v>0.68684527289610375</v>
      </c>
      <c r="I36" s="7">
        <f t="shared" ca="1" si="6"/>
        <v>3.0988690128181817</v>
      </c>
      <c r="J36" s="7">
        <f t="shared" ca="1" si="7"/>
        <v>4.4725595586103895</v>
      </c>
      <c r="K36" s="26">
        <f t="shared" ca="1" si="8"/>
        <v>0.18143082680274439</v>
      </c>
      <c r="L36" s="20" t="str">
        <f t="shared" ca="1" si="9"/>
        <v/>
      </c>
      <c r="M36" s="24" t="str">
        <f t="shared" ca="1" si="10"/>
        <v/>
      </c>
    </row>
    <row r="37" spans="2:13" x14ac:dyDescent="0.25">
      <c r="B37" s="2">
        <v>29</v>
      </c>
      <c r="C37" s="2">
        <f t="shared" ca="1" si="3"/>
        <v>0.91810888296314197</v>
      </c>
      <c r="D37" s="3">
        <f ca="1">IF(SUM($M$14:M36)&gt;=1,"",IF(C37&lt;=$O$2,1,IF(AND(C37&lt;=$O$3,C37&gt;$O$2),2,IF(AND(C37&lt;=$O$4,C37&gt;$O$3),3,IF(AND(C37&lt;=$O$5,C37&gt;$O$4),4,IF(AND(C37&lt;=$O$6,C37&gt;$O$5),5,IF(C37&gt;$O$6,6,"")))))))</f>
        <v>6</v>
      </c>
      <c r="E37" s="7">
        <f ca="1">IF(D37="","",AVERAGE($D$9:D37))</f>
        <v>3.8620689655172415</v>
      </c>
      <c r="F37" s="7">
        <f ca="1">IF(D37="","",STDEV($D$9:D37))</f>
        <v>1.7873391622152124</v>
      </c>
      <c r="G37" s="7">
        <f t="shared" ca="1" si="4"/>
        <v>2.0484071417952445</v>
      </c>
      <c r="H37" s="7">
        <f t="shared" ca="1" si="5"/>
        <v>0.67986745732302434</v>
      </c>
      <c r="I37" s="7">
        <f t="shared" ca="1" si="6"/>
        <v>3.1822015081942174</v>
      </c>
      <c r="J37" s="7">
        <f t="shared" ca="1" si="7"/>
        <v>4.5419364228402657</v>
      </c>
      <c r="K37" s="26">
        <f t="shared" ca="1" si="8"/>
        <v>0.17603710948542595</v>
      </c>
      <c r="L37" s="20" t="str">
        <f t="shared" ca="1" si="9"/>
        <v/>
      </c>
      <c r="M37" s="24" t="str">
        <f t="shared" ca="1" si="10"/>
        <v/>
      </c>
    </row>
    <row r="38" spans="2:13" x14ac:dyDescent="0.25">
      <c r="B38" s="2">
        <v>30</v>
      </c>
      <c r="C38" s="2">
        <f t="shared" ca="1" si="3"/>
        <v>0.6571564095143182</v>
      </c>
      <c r="D38" s="3">
        <f ca="1">IF(SUM($M$14:M37)&gt;=1,"",IF(C38&lt;=$O$2,1,IF(AND(C38&lt;=$O$3,C38&gt;$O$2),2,IF(AND(C38&lt;=$O$4,C38&gt;$O$3),3,IF(AND(C38&lt;=$O$5,C38&gt;$O$4),4,IF(AND(C38&lt;=$O$6,C38&gt;$O$5),5,IF(C38&gt;$O$6,6,"")))))))</f>
        <v>5</v>
      </c>
      <c r="E38" s="7">
        <f ca="1">IF(D38="","",AVERAGE($D$9:D38))</f>
        <v>3.9</v>
      </c>
      <c r="F38" s="7">
        <f ca="1">IF(D38="","",STDEV($D$9:D38))</f>
        <v>1.7684982914598903</v>
      </c>
      <c r="G38" s="7">
        <f t="shared" ca="1" si="4"/>
        <v>2.0452296421327048</v>
      </c>
      <c r="H38" s="7">
        <f t="shared" ca="1" si="5"/>
        <v>0.66036811487733837</v>
      </c>
      <c r="I38" s="7">
        <f t="shared" ca="1" si="6"/>
        <v>3.2396318851226615</v>
      </c>
      <c r="J38" s="7">
        <f t="shared" ca="1" si="7"/>
        <v>4.5603681148773383</v>
      </c>
      <c r="K38" s="26">
        <f t="shared" ca="1" si="8"/>
        <v>0.16932515766085598</v>
      </c>
      <c r="L38" s="20" t="str">
        <f t="shared" ca="1" si="9"/>
        <v/>
      </c>
      <c r="M38" s="24" t="str">
        <f t="shared" ca="1" si="10"/>
        <v/>
      </c>
    </row>
    <row r="39" spans="2:13" x14ac:dyDescent="0.25">
      <c r="B39" s="2">
        <v>31</v>
      </c>
      <c r="C39" s="2">
        <f t="shared" ca="1" si="3"/>
        <v>0.98869326910897337</v>
      </c>
      <c r="D39" s="3">
        <f ca="1">IF(SUM($M$14:M38)&gt;=1,"",IF(C39&lt;=$O$2,1,IF(AND(C39&lt;=$O$3,C39&gt;$O$2),2,IF(AND(C39&lt;=$O$4,C39&gt;$O$3),3,IF(AND(C39&lt;=$O$5,C39&gt;$O$4),4,IF(AND(C39&lt;=$O$6,C39&gt;$O$5),5,IF(C39&gt;$O$6,6,"")))))))</f>
        <v>6</v>
      </c>
      <c r="E39" s="7">
        <f ca="1">IF(D39="","",AVERAGE($D$9:D39))</f>
        <v>3.967741935483871</v>
      </c>
      <c r="F39" s="7">
        <f ca="1">IF(D39="","",STDEV($D$9:D39))</f>
        <v>1.7792108918982767</v>
      </c>
      <c r="G39" s="7">
        <f t="shared" ca="1" si="4"/>
        <v>2.0422724563012378</v>
      </c>
      <c r="H39" s="7">
        <f t="shared" ca="1" si="5"/>
        <v>0.6526198239876807</v>
      </c>
      <c r="I39" s="7">
        <f t="shared" ca="1" si="6"/>
        <v>3.3151221114961902</v>
      </c>
      <c r="J39" s="7">
        <f t="shared" ca="1" si="7"/>
        <v>4.6203617594715514</v>
      </c>
      <c r="K39" s="26">
        <f t="shared" ca="1" si="8"/>
        <v>0.1644814190538057</v>
      </c>
      <c r="L39" s="20" t="str">
        <f t="shared" ca="1" si="9"/>
        <v/>
      </c>
      <c r="M39" s="24" t="str">
        <f t="shared" ca="1" si="10"/>
        <v/>
      </c>
    </row>
    <row r="40" spans="2:13" x14ac:dyDescent="0.25">
      <c r="B40" s="2">
        <v>32</v>
      </c>
      <c r="C40" s="2">
        <f t="shared" ca="1" si="3"/>
        <v>0.87010026004995256</v>
      </c>
      <c r="D40" s="3">
        <f ca="1">IF(SUM($M$14:M39)&gt;=1,"",IF(C40&lt;=$O$2,1,IF(AND(C40&lt;=$O$3,C40&gt;$O$2),2,IF(AND(C40&lt;=$O$4,C40&gt;$O$3),3,IF(AND(C40&lt;=$O$5,C40&gt;$O$4),4,IF(AND(C40&lt;=$O$6,C40&gt;$O$5),5,IF(C40&gt;$O$6,6,"")))))))</f>
        <v>6</v>
      </c>
      <c r="E40" s="7">
        <f ca="1">IF(D40="","",AVERAGE($D$9:D40))</f>
        <v>4.03125</v>
      </c>
      <c r="F40" s="7">
        <f ca="1">IF(D40="","",STDEV($D$9:D40))</f>
        <v>1.7867681222197369</v>
      </c>
      <c r="G40" s="7">
        <f t="shared" ca="1" si="4"/>
        <v>2.0395134463964082</v>
      </c>
      <c r="H40" s="7">
        <f t="shared" ca="1" si="5"/>
        <v>0.64419860405394425</v>
      </c>
      <c r="I40" s="7">
        <f t="shared" ca="1" si="6"/>
        <v>3.387051395946056</v>
      </c>
      <c r="J40" s="7">
        <f t="shared" ca="1" si="7"/>
        <v>4.675448604053944</v>
      </c>
      <c r="K40" s="26">
        <f t="shared" ca="1" si="8"/>
        <v>0.15980120410640478</v>
      </c>
      <c r="L40" s="20" t="str">
        <f t="shared" ca="1" si="9"/>
        <v/>
      </c>
      <c r="M40" s="24" t="str">
        <f t="shared" ca="1" si="10"/>
        <v/>
      </c>
    </row>
    <row r="41" spans="2:13" x14ac:dyDescent="0.25">
      <c r="B41" s="2">
        <v>33</v>
      </c>
      <c r="C41" s="2">
        <f t="shared" ca="1" si="3"/>
        <v>0.67398030804620246</v>
      </c>
      <c r="D41" s="3">
        <f ca="1">IF(SUM($M$14:M40)&gt;=1,"",IF(C41&lt;=$O$2,1,IF(AND(C41&lt;=$O$3,C41&gt;$O$2),2,IF(AND(C41&lt;=$O$4,C41&gt;$O$3),3,IF(AND(C41&lt;=$O$5,C41&gt;$O$4),4,IF(AND(C41&lt;=$O$6,C41&gt;$O$5),5,IF(C41&gt;$O$6,6,"")))))))</f>
        <v>5</v>
      </c>
      <c r="E41" s="7">
        <f ca="1">IF(D41="","",AVERAGE($D$9:D41))</f>
        <v>4.0606060606060606</v>
      </c>
      <c r="F41" s="7">
        <f ca="1">IF(D41="","",STDEV($D$9:D41))</f>
        <v>1.7666952541998071</v>
      </c>
      <c r="G41" s="7">
        <f t="shared" ca="1" si="4"/>
        <v>2.0369333434601011</v>
      </c>
      <c r="H41" s="7">
        <f t="shared" ca="1" si="5"/>
        <v>0.62644289782113072</v>
      </c>
      <c r="I41" s="7">
        <f t="shared" ca="1" si="6"/>
        <v>3.4341631627849298</v>
      </c>
      <c r="J41" s="7">
        <f t="shared" ca="1" si="7"/>
        <v>4.6870489584271908</v>
      </c>
      <c r="K41" s="26">
        <f t="shared" ca="1" si="8"/>
        <v>0.1542732509559501</v>
      </c>
      <c r="L41" s="20" t="str">
        <f t="shared" ca="1" si="9"/>
        <v/>
      </c>
      <c r="M41" s="24" t="str">
        <f t="shared" ca="1" si="10"/>
        <v/>
      </c>
    </row>
    <row r="42" spans="2:13" x14ac:dyDescent="0.25">
      <c r="B42" s="2">
        <v>34</v>
      </c>
      <c r="C42" s="2">
        <f t="shared" ca="1" si="3"/>
        <v>3.8858546100899782E-2</v>
      </c>
      <c r="D42" s="3">
        <f ca="1">IF(SUM($M$14:M41)&gt;=1,"",IF(C42&lt;=$O$2,1,IF(AND(C42&lt;=$O$3,C42&gt;$O$2),2,IF(AND(C42&lt;=$O$4,C42&gt;$O$3),3,IF(AND(C42&lt;=$O$5,C42&gt;$O$4),4,IF(AND(C42&lt;=$O$6,C42&gt;$O$5),5,IF(C42&gt;$O$6,6,"")))))))</f>
        <v>1</v>
      </c>
      <c r="E42" s="7">
        <f ca="1">IF(D42="","",AVERAGE($D$9:D42))</f>
        <v>3.9705882352941178</v>
      </c>
      <c r="F42" s="7">
        <f ca="1">IF(D42="","",STDEV($D$9:D42))</f>
        <v>1.817178867759901</v>
      </c>
      <c r="G42" s="7">
        <f t="shared" ca="1" si="4"/>
        <v>2.0345152974493397</v>
      </c>
      <c r="H42" s="7">
        <f t="shared" ref="H42:H73" ca="1" si="11">IF(D42="","",G42*F42/SQRT(B42))</f>
        <v>0.63404368126025767</v>
      </c>
      <c r="I42" s="7">
        <f t="shared" ref="I42:I73" ca="1" si="12">IF(D42="","",E42-H42)</f>
        <v>3.3365445540338601</v>
      </c>
      <c r="J42" s="7">
        <f t="shared" ref="J42:J73" ca="1" si="13">IF(D42="","",E42+H42)</f>
        <v>4.604631916554375</v>
      </c>
      <c r="K42" s="26">
        <f t="shared" ref="K42:K73" ca="1" si="14">IF(D42="","",H42/E42)</f>
        <v>0.15968507528036119</v>
      </c>
      <c r="L42" s="20" t="str">
        <f t="shared" ca="1" si="9"/>
        <v/>
      </c>
      <c r="M42" s="24" t="str">
        <f t="shared" ca="1" si="10"/>
        <v/>
      </c>
    </row>
    <row r="43" spans="2:13" x14ac:dyDescent="0.25">
      <c r="B43" s="2">
        <v>35</v>
      </c>
      <c r="C43" s="2">
        <f t="shared" ca="1" si="3"/>
        <v>1.86476488646522E-2</v>
      </c>
      <c r="D43" s="3">
        <f ca="1">IF(SUM($M$14:M42)&gt;=1,"",IF(C43&lt;=$O$2,1,IF(AND(C43&lt;=$O$3,C43&gt;$O$2),2,IF(AND(C43&lt;=$O$4,C43&gt;$O$3),3,IF(AND(C43&lt;=$O$5,C43&gt;$O$4),4,IF(AND(C43&lt;=$O$6,C43&gt;$O$5),5,IF(C43&gt;$O$6,6,"")))))))</f>
        <v>1</v>
      </c>
      <c r="E43" s="7">
        <f ca="1">IF(D43="","",AVERAGE($D$9:D43))</f>
        <v>3.8857142857142857</v>
      </c>
      <c r="F43" s="7">
        <f ca="1">IF(D43="","",STDEV($D$9:D43))</f>
        <v>1.859339360402736</v>
      </c>
      <c r="G43" s="7">
        <f t="shared" ca="1" si="4"/>
        <v>2.0322445093177191</v>
      </c>
      <c r="H43" s="7">
        <f t="shared" ca="1" si="11"/>
        <v>0.63870541721414009</v>
      </c>
      <c r="I43" s="7">
        <f t="shared" ca="1" si="12"/>
        <v>3.2470088685001457</v>
      </c>
      <c r="J43" s="7">
        <f t="shared" ca="1" si="13"/>
        <v>4.5244197029284257</v>
      </c>
      <c r="K43" s="26">
        <f t="shared" ca="1" si="14"/>
        <v>0.16437271766540371</v>
      </c>
      <c r="L43" s="20" t="str">
        <f t="shared" ca="1" si="9"/>
        <v/>
      </c>
      <c r="M43" s="24" t="str">
        <f t="shared" ca="1" si="10"/>
        <v/>
      </c>
    </row>
    <row r="44" spans="2:13" x14ac:dyDescent="0.25">
      <c r="B44" s="2">
        <v>36</v>
      </c>
      <c r="C44" s="2">
        <f t="shared" ca="1" si="3"/>
        <v>0.87056553161872263</v>
      </c>
      <c r="D44" s="3">
        <f ca="1">IF(SUM($M$14:M43)&gt;=1,"",IF(C44&lt;=$O$2,1,IF(AND(C44&lt;=$O$3,C44&gt;$O$2),2,IF(AND(C44&lt;=$O$4,C44&gt;$O$3),3,IF(AND(C44&lt;=$O$5,C44&gt;$O$4),4,IF(AND(C44&lt;=$O$6,C44&gt;$O$5),5,IF(C44&gt;$O$6,6,"")))))))</f>
        <v>6</v>
      </c>
      <c r="E44" s="7">
        <f ca="1">IF(D44="","",AVERAGE($D$9:D44))</f>
        <v>3.9444444444444446</v>
      </c>
      <c r="F44" s="7">
        <f ca="1">IF(D44="","",STDEV($D$9:D44))</f>
        <v>1.866156392840558</v>
      </c>
      <c r="G44" s="7">
        <f t="shared" ca="1" si="4"/>
        <v>2.0301079282503438</v>
      </c>
      <c r="H44" s="7">
        <f t="shared" ca="1" si="11"/>
        <v>0.63141648141011331</v>
      </c>
      <c r="I44" s="7">
        <f t="shared" ca="1" si="12"/>
        <v>3.3130279630343313</v>
      </c>
      <c r="J44" s="7">
        <f t="shared" ca="1" si="13"/>
        <v>4.5758609258545579</v>
      </c>
      <c r="K44" s="26">
        <f t="shared" ca="1" si="14"/>
        <v>0.16007741782228224</v>
      </c>
      <c r="L44" s="20" t="str">
        <f t="shared" ca="1" si="9"/>
        <v/>
      </c>
      <c r="M44" s="24" t="str">
        <f t="shared" ca="1" si="10"/>
        <v/>
      </c>
    </row>
    <row r="45" spans="2:13" x14ac:dyDescent="0.25">
      <c r="B45" s="2">
        <v>37</v>
      </c>
      <c r="C45" s="2">
        <f t="shared" ca="1" si="3"/>
        <v>0.33747412684838751</v>
      </c>
      <c r="D45" s="3">
        <f ca="1">IF(SUM($M$14:M44)&gt;=1,"",IF(C45&lt;=$O$2,1,IF(AND(C45&lt;=$O$3,C45&gt;$O$2),2,IF(AND(C45&lt;=$O$4,C45&gt;$O$3),3,IF(AND(C45&lt;=$O$5,C45&gt;$O$4),4,IF(AND(C45&lt;=$O$6,C45&gt;$O$5),5,IF(C45&gt;$O$6,6,"")))))))</f>
        <v>3</v>
      </c>
      <c r="E45" s="7">
        <f ca="1">IF(D45="","",AVERAGE($D$9:D45))</f>
        <v>3.9189189189189189</v>
      </c>
      <c r="F45" s="7">
        <f ca="1">IF(D45="","",STDEV($D$9:D45))</f>
        <v>1.8465941378413153</v>
      </c>
      <c r="G45" s="7">
        <f t="shared" ca="1" si="4"/>
        <v>2.028094000980452</v>
      </c>
      <c r="H45" s="7">
        <f t="shared" ca="1" si="11"/>
        <v>0.61568513887357557</v>
      </c>
      <c r="I45" s="7">
        <f t="shared" ca="1" si="12"/>
        <v>3.3032337800453435</v>
      </c>
      <c r="J45" s="7">
        <f t="shared" ca="1" si="13"/>
        <v>4.5346040577924942</v>
      </c>
      <c r="K45" s="26">
        <f t="shared" ca="1" si="14"/>
        <v>0.15710586302291238</v>
      </c>
      <c r="L45" s="20" t="str">
        <f t="shared" ca="1" si="9"/>
        <v/>
      </c>
      <c r="M45" s="24" t="str">
        <f t="shared" ca="1" si="10"/>
        <v/>
      </c>
    </row>
    <row r="46" spans="2:13" x14ac:dyDescent="0.25">
      <c r="B46" s="2">
        <v>38</v>
      </c>
      <c r="C46" s="2">
        <f t="shared" ca="1" si="3"/>
        <v>0.62644075701699065</v>
      </c>
      <c r="D46" s="3">
        <f ca="1">IF(SUM($M$14:M45)&gt;=1,"",IF(C46&lt;=$O$2,1,IF(AND(C46&lt;=$O$3,C46&gt;$O$2),2,IF(AND(C46&lt;=$O$4,C46&gt;$O$3),3,IF(AND(C46&lt;=$O$5,C46&gt;$O$4),4,IF(AND(C46&lt;=$O$6,C46&gt;$O$5),5,IF(C46&gt;$O$6,6,"")))))))</f>
        <v>5</v>
      </c>
      <c r="E46" s="7">
        <f ca="1">IF(D46="","",AVERAGE($D$9:D46))</f>
        <v>3.9473684210526314</v>
      </c>
      <c r="F46" s="7">
        <f ca="1">IF(D46="","",STDEV($D$9:D46))</f>
        <v>1.8298924561672967</v>
      </c>
      <c r="G46" s="7">
        <f t="shared" ca="1" si="4"/>
        <v>2.026192463029111</v>
      </c>
      <c r="H46" s="7">
        <f t="shared" ca="1" si="11"/>
        <v>0.60147068335356002</v>
      </c>
      <c r="I46" s="7">
        <f t="shared" ca="1" si="12"/>
        <v>3.3458977376990715</v>
      </c>
      <c r="J46" s="7">
        <f t="shared" ca="1" si="13"/>
        <v>4.5488391044061913</v>
      </c>
      <c r="K46" s="26">
        <f t="shared" ca="1" si="14"/>
        <v>0.1523725731162352</v>
      </c>
      <c r="L46" s="20" t="str">
        <f t="shared" ca="1" si="9"/>
        <v/>
      </c>
      <c r="M46" s="24" t="str">
        <f t="shared" ca="1" si="10"/>
        <v/>
      </c>
    </row>
    <row r="47" spans="2:13" x14ac:dyDescent="0.25">
      <c r="B47" s="2">
        <v>39</v>
      </c>
      <c r="C47" s="2">
        <f t="shared" ca="1" si="3"/>
        <v>0.7942130625539251</v>
      </c>
      <c r="D47" s="3">
        <f ca="1">IF(SUM($M$14:M46)&gt;=1,"",IF(C47&lt;=$O$2,1,IF(AND(C47&lt;=$O$3,C47&gt;$O$2),2,IF(AND(C47&lt;=$O$4,C47&gt;$O$3),3,IF(AND(C47&lt;=$O$5,C47&gt;$O$4),4,IF(AND(C47&lt;=$O$6,C47&gt;$O$5),5,IF(C47&gt;$O$6,6,"")))))))</f>
        <v>5</v>
      </c>
      <c r="E47" s="7">
        <f ca="1">IF(D47="","",AVERAGE($D$9:D47))</f>
        <v>3.9743589743589745</v>
      </c>
      <c r="F47" s="7">
        <f ca="1">IF(D47="","",STDEV($D$9:D47))</f>
        <v>1.8135045961832765</v>
      </c>
      <c r="G47" s="7">
        <f t="shared" ca="1" si="4"/>
        <v>2.0243941639119702</v>
      </c>
      <c r="H47" s="7">
        <f t="shared" ca="1" si="11"/>
        <v>0.58787018373464539</v>
      </c>
      <c r="I47" s="7">
        <f t="shared" ca="1" si="12"/>
        <v>3.3864887906243291</v>
      </c>
      <c r="J47" s="7">
        <f t="shared" ca="1" si="13"/>
        <v>4.5622291580936203</v>
      </c>
      <c r="K47" s="26">
        <f t="shared" ca="1" si="14"/>
        <v>0.1479157236493624</v>
      </c>
      <c r="L47" s="20" t="str">
        <f t="shared" ca="1" si="9"/>
        <v/>
      </c>
      <c r="M47" s="24" t="str">
        <f t="shared" ca="1" si="10"/>
        <v/>
      </c>
    </row>
    <row r="48" spans="2:13" x14ac:dyDescent="0.25">
      <c r="B48" s="2">
        <v>40</v>
      </c>
      <c r="C48" s="2">
        <f t="shared" ca="1" si="3"/>
        <v>0.38772450702288697</v>
      </c>
      <c r="D48" s="3">
        <f ca="1">IF(SUM($M$14:M47)&gt;=1,"",IF(C48&lt;=$O$2,1,IF(AND(C48&lt;=$O$3,C48&gt;$O$2),2,IF(AND(C48&lt;=$O$4,C48&gt;$O$3),3,IF(AND(C48&lt;=$O$5,C48&gt;$O$4),4,IF(AND(C48&lt;=$O$6,C48&gt;$O$5),5,IF(C48&gt;$O$6,6,"")))))))</f>
        <v>3</v>
      </c>
      <c r="E48" s="7">
        <f ca="1">IF(D48="","",AVERAGE($D$9:D48))</f>
        <v>3.95</v>
      </c>
      <c r="F48" s="7">
        <f ca="1">IF(D48="","",STDEV($D$9:D48))</f>
        <v>1.7967206594808018</v>
      </c>
      <c r="G48" s="7">
        <f t="shared" ca="1" si="4"/>
        <v>2.0226909200367595</v>
      </c>
      <c r="H48" s="7">
        <f t="shared" ca="1" si="11"/>
        <v>0.57461914390856628</v>
      </c>
      <c r="I48" s="7">
        <f t="shared" ca="1" si="12"/>
        <v>3.375380856091434</v>
      </c>
      <c r="J48" s="7">
        <f t="shared" ca="1" si="13"/>
        <v>4.5246191439085663</v>
      </c>
      <c r="K48" s="26">
        <f t="shared" ca="1" si="14"/>
        <v>0.14547320098951044</v>
      </c>
      <c r="L48" s="20" t="str">
        <f t="shared" ca="1" si="9"/>
        <v/>
      </c>
      <c r="M48" s="24" t="str">
        <f t="shared" ca="1" si="10"/>
        <v/>
      </c>
    </row>
    <row r="49" spans="2:13" x14ac:dyDescent="0.25">
      <c r="B49" s="2">
        <v>41</v>
      </c>
      <c r="C49" s="2">
        <f t="shared" ca="1" si="3"/>
        <v>0.34116241304077222</v>
      </c>
      <c r="D49" s="3">
        <f ca="1">IF(SUM($M$14:M48)&gt;=1,"",IF(C49&lt;=$O$2,1,IF(AND(C49&lt;=$O$3,C49&gt;$O$2),2,IF(AND(C49&lt;=$O$4,C49&gt;$O$3),3,IF(AND(C49&lt;=$O$5,C49&gt;$O$4),4,IF(AND(C49&lt;=$O$6,C49&gt;$O$5),5,IF(C49&gt;$O$6,6,"")))))))</f>
        <v>3</v>
      </c>
      <c r="E49" s="7">
        <f ca="1">IF(D49="","",AVERAGE($D$9:D49))</f>
        <v>3.9268292682926829</v>
      </c>
      <c r="F49" s="7">
        <f ca="1">IF(D49="","",STDEV($D$9:D49))</f>
        <v>1.7803123869484117</v>
      </c>
      <c r="G49" s="7">
        <f t="shared" ca="1" si="4"/>
        <v>2.0210753903062737</v>
      </c>
      <c r="H49" s="7">
        <f t="shared" ca="1" si="11"/>
        <v>0.56193592672839177</v>
      </c>
      <c r="I49" s="7">
        <f t="shared" ca="1" si="12"/>
        <v>3.364893341564291</v>
      </c>
      <c r="J49" s="7">
        <f t="shared" ca="1" si="13"/>
        <v>4.4887651950210747</v>
      </c>
      <c r="K49" s="26">
        <f t="shared" ca="1" si="14"/>
        <v>0.14310169562648486</v>
      </c>
      <c r="L49" s="20" t="str">
        <f t="shared" ca="1" si="9"/>
        <v/>
      </c>
      <c r="M49" s="24" t="str">
        <f t="shared" ca="1" si="10"/>
        <v/>
      </c>
    </row>
    <row r="50" spans="2:13" x14ac:dyDescent="0.25">
      <c r="B50" s="2">
        <v>42</v>
      </c>
      <c r="C50" s="2">
        <f t="shared" ca="1" si="3"/>
        <v>0.8864350841792239</v>
      </c>
      <c r="D50" s="3">
        <f ca="1">IF(SUM($M$14:M49)&gt;=1,"",IF(C50&lt;=$O$2,1,IF(AND(C50&lt;=$O$3,C50&gt;$O$2),2,IF(AND(C50&lt;=$O$4,C50&gt;$O$3),3,IF(AND(C50&lt;=$O$5,C50&gt;$O$4),4,IF(AND(C50&lt;=$O$6,C50&gt;$O$5),5,IF(C50&gt;$O$6,6,"")))))))</f>
        <v>6</v>
      </c>
      <c r="E50" s="7">
        <f ca="1">IF(D50="","",AVERAGE($D$9:D50))</f>
        <v>3.9761904761904763</v>
      </c>
      <c r="F50" s="7">
        <f ca="1">IF(D50="","",STDEV($D$9:D50))</f>
        <v>1.787327958469457</v>
      </c>
      <c r="G50" s="7">
        <f t="shared" ca="1" si="4"/>
        <v>2.0195409704413767</v>
      </c>
      <c r="H50" s="7">
        <f t="shared" ca="1" si="11"/>
        <v>0.55697060069556348</v>
      </c>
      <c r="I50" s="7">
        <f t="shared" ca="1" si="12"/>
        <v>3.419219875494913</v>
      </c>
      <c r="J50" s="7">
        <f t="shared" ca="1" si="13"/>
        <v>4.5331610768860395</v>
      </c>
      <c r="K50" s="26">
        <f t="shared" ca="1" si="14"/>
        <v>0.14007643849828541</v>
      </c>
      <c r="L50" s="20" t="str">
        <f t="shared" ca="1" si="9"/>
        <v/>
      </c>
      <c r="M50" s="24" t="str">
        <f t="shared" ca="1" si="10"/>
        <v/>
      </c>
    </row>
    <row r="51" spans="2:13" x14ac:dyDescent="0.25">
      <c r="B51" s="2">
        <v>43</v>
      </c>
      <c r="C51" s="2">
        <f t="shared" ca="1" si="3"/>
        <v>0.14796063964074824</v>
      </c>
      <c r="D51" s="3">
        <f ca="1">IF(SUM($M$14:M50)&gt;=1,"",IF(C51&lt;=$O$2,1,IF(AND(C51&lt;=$O$3,C51&gt;$O$2),2,IF(AND(C51&lt;=$O$4,C51&gt;$O$3),3,IF(AND(C51&lt;=$O$5,C51&gt;$O$4),4,IF(AND(C51&lt;=$O$6,C51&gt;$O$5),5,IF(C51&gt;$O$6,6,"")))))))</f>
        <v>2</v>
      </c>
      <c r="E51" s="7">
        <f ca="1">IF(D51="","",AVERAGE($D$9:D51))</f>
        <v>3.9302325581395348</v>
      </c>
      <c r="F51" s="7">
        <f ca="1">IF(D51="","",STDEV($D$9:D51))</f>
        <v>1.7914525741926288</v>
      </c>
      <c r="G51" s="7">
        <f t="shared" ca="1" si="4"/>
        <v>2.0180817028184461</v>
      </c>
      <c r="H51" s="7">
        <f t="shared" ca="1" si="11"/>
        <v>0.55132772469719427</v>
      </c>
      <c r="I51" s="7">
        <f t="shared" ca="1" si="12"/>
        <v>3.3789048334423404</v>
      </c>
      <c r="J51" s="7">
        <f t="shared" ca="1" si="13"/>
        <v>4.4815602828367291</v>
      </c>
      <c r="K51" s="26">
        <f t="shared" ca="1" si="14"/>
        <v>0.14027865184603169</v>
      </c>
      <c r="L51" s="20" t="str">
        <f t="shared" ca="1" si="9"/>
        <v/>
      </c>
      <c r="M51" s="24" t="str">
        <f t="shared" ca="1" si="10"/>
        <v/>
      </c>
    </row>
    <row r="52" spans="2:13" x14ac:dyDescent="0.25">
      <c r="B52" s="2">
        <v>44</v>
      </c>
      <c r="C52" s="2">
        <f t="shared" ca="1" si="3"/>
        <v>0.16384865846619767</v>
      </c>
      <c r="D52" s="3">
        <f ca="1">IF(SUM($M$14:M51)&gt;=1,"",IF(C52&lt;=$O$2,1,IF(AND(C52&lt;=$O$3,C52&gt;$O$2),2,IF(AND(C52&lt;=$O$4,C52&gt;$O$3),3,IF(AND(C52&lt;=$O$5,C52&gt;$O$4),4,IF(AND(C52&lt;=$O$6,C52&gt;$O$5),5,IF(C52&gt;$O$6,6,"")))))))</f>
        <v>2</v>
      </c>
      <c r="E52" s="7">
        <f ca="1">IF(D52="","",AVERAGE($D$9:D52))</f>
        <v>3.8863636363636362</v>
      </c>
      <c r="F52" s="7">
        <f ca="1">IF(D52="","",STDEV($D$9:D52))</f>
        <v>1.7942532176032153</v>
      </c>
      <c r="G52" s="7">
        <f t="shared" ca="1" si="4"/>
        <v>2.0166921992278248</v>
      </c>
      <c r="H52" s="7">
        <f t="shared" ca="1" si="11"/>
        <v>0.54550283738789851</v>
      </c>
      <c r="I52" s="7">
        <f t="shared" ca="1" si="12"/>
        <v>3.3408607989757377</v>
      </c>
      <c r="J52" s="7">
        <f t="shared" ca="1" si="13"/>
        <v>4.4318664737515352</v>
      </c>
      <c r="K52" s="26">
        <f t="shared" ca="1" si="14"/>
        <v>0.14036330318752946</v>
      </c>
      <c r="L52" s="20" t="str">
        <f t="shared" ca="1" si="9"/>
        <v/>
      </c>
      <c r="M52" s="24" t="str">
        <f t="shared" ca="1" si="10"/>
        <v/>
      </c>
    </row>
    <row r="53" spans="2:13" x14ac:dyDescent="0.25">
      <c r="B53" s="2">
        <v>45</v>
      </c>
      <c r="C53" s="2">
        <f t="shared" ca="1" si="3"/>
        <v>4.0009030772362064E-2</v>
      </c>
      <c r="D53" s="3">
        <f ca="1">IF(SUM($M$14:M52)&gt;=1,"",IF(C53&lt;=$O$2,1,IF(AND(C53&lt;=$O$3,C53&gt;$O$2),2,IF(AND(C53&lt;=$O$4,C53&gt;$O$3),3,IF(AND(C53&lt;=$O$5,C53&gt;$O$4),4,IF(AND(C53&lt;=$O$6,C53&gt;$O$5),5,IF(C53&gt;$O$6,6,"")))))))</f>
        <v>1</v>
      </c>
      <c r="E53" s="7">
        <f ca="1">IF(D53="","",AVERAGE($D$9:D53))</f>
        <v>3.8222222222222224</v>
      </c>
      <c r="F53" s="7">
        <f ca="1">IF(D53="","",STDEV($D$9:D53))</f>
        <v>1.8251885193900195</v>
      </c>
      <c r="G53" s="7">
        <f t="shared" ca="1" si="4"/>
        <v>2.0153675744437649</v>
      </c>
      <c r="H53" s="7">
        <f t="shared" ca="1" si="11"/>
        <v>0.54834733652099144</v>
      </c>
      <c r="I53" s="7">
        <f t="shared" ca="1" si="12"/>
        <v>3.2738748857012308</v>
      </c>
      <c r="J53" s="7">
        <f t="shared" ca="1" si="13"/>
        <v>4.3705695587432141</v>
      </c>
      <c r="K53" s="26">
        <f t="shared" ca="1" si="14"/>
        <v>0.14346296595025937</v>
      </c>
      <c r="L53" s="20" t="str">
        <f t="shared" ca="1" si="9"/>
        <v/>
      </c>
      <c r="M53" s="24" t="str">
        <f t="shared" ca="1" si="10"/>
        <v/>
      </c>
    </row>
    <row r="54" spans="2:13" x14ac:dyDescent="0.25">
      <c r="B54" s="2">
        <v>46</v>
      </c>
      <c r="C54" s="2">
        <f t="shared" ca="1" si="3"/>
        <v>7.3453199489878496E-2</v>
      </c>
      <c r="D54" s="3">
        <f ca="1">IF(SUM($M$14:M53)&gt;=1,"",IF(C54&lt;=$O$2,1,IF(AND(C54&lt;=$O$3,C54&gt;$O$2),2,IF(AND(C54&lt;=$O$4,C54&gt;$O$3),3,IF(AND(C54&lt;=$O$5,C54&gt;$O$4),4,IF(AND(C54&lt;=$O$6,C54&gt;$O$5),5,IF(C54&gt;$O$6,6,"")))))))</f>
        <v>1</v>
      </c>
      <c r="E54" s="7">
        <f ca="1">IF(D54="","",AVERAGE($D$9:D54))</f>
        <v>3.7608695652173911</v>
      </c>
      <c r="F54" s="7">
        <f ca="1">IF(D54="","",STDEV($D$9:D54))</f>
        <v>1.8521432942968248</v>
      </c>
      <c r="G54" s="7">
        <f t="shared" ca="1" si="4"/>
        <v>2.0141033888808457</v>
      </c>
      <c r="H54" s="7">
        <f t="shared" ca="1" si="11"/>
        <v>0.55001866541698596</v>
      </c>
      <c r="I54" s="7">
        <f t="shared" ca="1" si="12"/>
        <v>3.2108508998004051</v>
      </c>
      <c r="J54" s="7">
        <f t="shared" ca="1" si="13"/>
        <v>4.3108882306343768</v>
      </c>
      <c r="K54" s="26">
        <f t="shared" ca="1" si="14"/>
        <v>0.14624773762532575</v>
      </c>
      <c r="L54" s="20" t="str">
        <f t="shared" ca="1" si="9"/>
        <v/>
      </c>
      <c r="M54" s="24" t="str">
        <f t="shared" ca="1" si="10"/>
        <v/>
      </c>
    </row>
    <row r="55" spans="2:13" x14ac:dyDescent="0.25">
      <c r="B55" s="2">
        <v>47</v>
      </c>
      <c r="C55" s="2">
        <f t="shared" ca="1" si="3"/>
        <v>0.2607911359329419</v>
      </c>
      <c r="D55" s="3">
        <f ca="1">IF(SUM($M$14:M54)&gt;=1,"",IF(C55&lt;=$O$2,1,IF(AND(C55&lt;=$O$3,C55&gt;$O$2),2,IF(AND(C55&lt;=$O$4,C55&gt;$O$3),3,IF(AND(C55&lt;=$O$5,C55&gt;$O$4),4,IF(AND(C55&lt;=$O$6,C55&gt;$O$5),5,IF(C55&gt;$O$6,6,"")))))))</f>
        <v>2</v>
      </c>
      <c r="E55" s="7">
        <f ca="1">IF(D55="","",AVERAGE($D$9:D55))</f>
        <v>3.7234042553191489</v>
      </c>
      <c r="F55" s="7">
        <f ca="1">IF(D55="","",STDEV($D$9:D55))</f>
        <v>1.8498193526322515</v>
      </c>
      <c r="G55" s="7">
        <f t="shared" ca="1" si="4"/>
        <v>2.0128955989194299</v>
      </c>
      <c r="H55" s="7">
        <f t="shared" ca="1" si="11"/>
        <v>0.54312730887749661</v>
      </c>
      <c r="I55" s="7">
        <f t="shared" ca="1" si="12"/>
        <v>3.1802769464416523</v>
      </c>
      <c r="J55" s="7">
        <f t="shared" ca="1" si="13"/>
        <v>4.2665315641966455</v>
      </c>
      <c r="K55" s="26">
        <f t="shared" ca="1" si="14"/>
        <v>0.1458684772413848</v>
      </c>
      <c r="L55" s="20" t="str">
        <f t="shared" ca="1" si="9"/>
        <v/>
      </c>
      <c r="M55" s="24" t="str">
        <f t="shared" ca="1" si="10"/>
        <v/>
      </c>
    </row>
    <row r="56" spans="2:13" x14ac:dyDescent="0.25">
      <c r="B56" s="2">
        <v>48</v>
      </c>
      <c r="C56" s="2">
        <f t="shared" ca="1" si="3"/>
        <v>0.56930721104076998</v>
      </c>
      <c r="D56" s="3">
        <f ca="1">IF(SUM($M$14:M55)&gt;=1,"",IF(C56&lt;=$O$2,1,IF(AND(C56&lt;=$O$3,C56&gt;$O$2),2,IF(AND(C56&lt;=$O$4,C56&gt;$O$3),3,IF(AND(C56&lt;=$O$5,C56&gt;$O$4),4,IF(AND(C56&lt;=$O$6,C56&gt;$O$5),5,IF(C56&gt;$O$6,6,"")))))))</f>
        <v>5</v>
      </c>
      <c r="E56" s="7">
        <f ca="1">IF(D56="","",AVERAGE($D$9:D56))</f>
        <v>3.75</v>
      </c>
      <c r="F56" s="7">
        <f ca="1">IF(D56="","",STDEV($D$9:D56))</f>
        <v>1.8392875586498854</v>
      </c>
      <c r="G56" s="7">
        <f t="shared" ca="1" si="4"/>
        <v>2.0117405137297668</v>
      </c>
      <c r="H56" s="7">
        <f t="shared" ca="1" si="11"/>
        <v>0.53407343508137062</v>
      </c>
      <c r="I56" s="7">
        <f t="shared" ca="1" si="12"/>
        <v>3.2159265649186293</v>
      </c>
      <c r="J56" s="7">
        <f t="shared" ca="1" si="13"/>
        <v>4.2840734350813703</v>
      </c>
      <c r="K56" s="26">
        <f t="shared" ca="1" si="14"/>
        <v>0.14241958268836549</v>
      </c>
      <c r="L56" s="20" t="str">
        <f t="shared" ca="1" si="9"/>
        <v/>
      </c>
      <c r="M56" s="24" t="str">
        <f t="shared" ca="1" si="10"/>
        <v/>
      </c>
    </row>
    <row r="57" spans="2:13" x14ac:dyDescent="0.25">
      <c r="B57" s="2">
        <v>49</v>
      </c>
      <c r="C57" s="2">
        <f t="shared" ca="1" si="3"/>
        <v>0.85268213151169359</v>
      </c>
      <c r="D57" s="3">
        <f ca="1">IF(SUM($M$14:M56)&gt;=1,"",IF(C57&lt;=$O$2,1,IF(AND(C57&lt;=$O$3,C57&gt;$O$2),2,IF(AND(C57&lt;=$O$4,C57&gt;$O$3),3,IF(AND(C57&lt;=$O$5,C57&gt;$O$4),4,IF(AND(C57&lt;=$O$6,C57&gt;$O$5),5,IF(C57&gt;$O$6,6,"")))))))</f>
        <v>5</v>
      </c>
      <c r="E57" s="7">
        <f ca="1">IF(D57="","",AVERAGE($D$9:D57))</f>
        <v>3.7755102040816326</v>
      </c>
      <c r="F57" s="7">
        <f ca="1">IF(D57="","",STDEV($D$9:D57))</f>
        <v>1.8287667306417297</v>
      </c>
      <c r="G57" s="7">
        <f t="shared" ca="1" si="4"/>
        <v>2.0106347576242314</v>
      </c>
      <c r="H57" s="7">
        <f t="shared" ca="1" si="11"/>
        <v>0.5252831360307274</v>
      </c>
      <c r="I57" s="7">
        <f t="shared" ca="1" si="12"/>
        <v>3.2502270680509051</v>
      </c>
      <c r="J57" s="7">
        <f t="shared" ca="1" si="13"/>
        <v>4.3007933401123601</v>
      </c>
      <c r="K57" s="26">
        <f t="shared" ca="1" si="14"/>
        <v>0.13912904684057104</v>
      </c>
      <c r="L57" s="20" t="str">
        <f t="shared" ca="1" si="9"/>
        <v/>
      </c>
      <c r="M57" s="24" t="str">
        <f t="shared" ca="1" si="10"/>
        <v/>
      </c>
    </row>
    <row r="58" spans="2:13" x14ac:dyDescent="0.25">
      <c r="B58" s="2">
        <v>50</v>
      </c>
      <c r="C58" s="2">
        <f t="shared" ca="1" si="3"/>
        <v>5.5578563691216498E-2</v>
      </c>
      <c r="D58" s="3">
        <f ca="1">IF(SUM($M$14:M57)&gt;=1,"",IF(C58&lt;=$O$2,1,IF(AND(C58&lt;=$O$3,C58&gt;$O$2),2,IF(AND(C58&lt;=$O$4,C58&gt;$O$3),3,IF(AND(C58&lt;=$O$5,C58&gt;$O$4),4,IF(AND(C58&lt;=$O$6,C58&gt;$O$5),5,IF(C58&gt;$O$6,6,"")))))))</f>
        <v>1</v>
      </c>
      <c r="E58" s="7">
        <f ca="1">IF(D58="","",AVERAGE($D$9:D58))</f>
        <v>3.72</v>
      </c>
      <c r="F58" s="7">
        <f ca="1">IF(D58="","",STDEV($D$9:D58))</f>
        <v>1.8520810137876405</v>
      </c>
      <c r="G58" s="7">
        <f t="shared" ca="1" si="4"/>
        <v>2.0095752371292388</v>
      </c>
      <c r="H58" s="7">
        <f t="shared" ca="1" si="11"/>
        <v>0.52635560024179084</v>
      </c>
      <c r="I58" s="7">
        <f t="shared" ca="1" si="12"/>
        <v>3.1936443997582096</v>
      </c>
      <c r="J58" s="7">
        <f t="shared" ca="1" si="13"/>
        <v>4.2463556002417908</v>
      </c>
      <c r="K58" s="26">
        <f t="shared" ca="1" si="14"/>
        <v>0.14149344092521257</v>
      </c>
      <c r="L58" s="20" t="str">
        <f t="shared" ca="1" si="9"/>
        <v/>
      </c>
      <c r="M58" s="24" t="str">
        <f t="shared" ca="1" si="10"/>
        <v/>
      </c>
    </row>
    <row r="59" spans="2:13" x14ac:dyDescent="0.25">
      <c r="B59" s="2">
        <v>51</v>
      </c>
      <c r="C59" s="2">
        <f t="shared" ca="1" si="3"/>
        <v>0.18791135136626158</v>
      </c>
      <c r="D59" s="3">
        <f ca="1">IF(SUM($M$14:M58)&gt;=1,"",IF(C59&lt;=$O$2,1,IF(AND(C59&lt;=$O$3,C59&gt;$O$2),2,IF(AND(C59&lt;=$O$4,C59&gt;$O$3),3,IF(AND(C59&lt;=$O$5,C59&gt;$O$4),4,IF(AND(C59&lt;=$O$6,C59&gt;$O$5),5,IF(C59&gt;$O$6,6,"")))))))</f>
        <v>2</v>
      </c>
      <c r="E59" s="7">
        <f ca="1">IF(D59="","",AVERAGE($D$9:D59))</f>
        <v>3.6862745098039214</v>
      </c>
      <c r="F59" s="7">
        <f ca="1">IF(D59="","",STDEV($D$9:D59))</f>
        <v>1.8492181707784658</v>
      </c>
      <c r="G59" s="7">
        <f t="shared" ca="1" si="4"/>
        <v>2.0085591121007611</v>
      </c>
      <c r="H59" s="7">
        <f t="shared" ca="1" si="11"/>
        <v>0.52010099160753676</v>
      </c>
      <c r="I59" s="7">
        <f t="shared" ca="1" si="12"/>
        <v>3.1661735181963846</v>
      </c>
      <c r="J59" s="7">
        <f t="shared" ca="1" si="13"/>
        <v>4.2063755014114577</v>
      </c>
      <c r="K59" s="26">
        <f t="shared" ca="1" si="14"/>
        <v>0.14109122644672539</v>
      </c>
      <c r="L59" s="20" t="str">
        <f t="shared" ca="1" si="9"/>
        <v/>
      </c>
      <c r="M59" s="24" t="str">
        <f t="shared" ca="1" si="10"/>
        <v/>
      </c>
    </row>
    <row r="60" spans="2:13" x14ac:dyDescent="0.25">
      <c r="B60" s="2">
        <v>52</v>
      </c>
      <c r="C60" s="2">
        <f t="shared" ca="1" si="3"/>
        <v>0.69104978191573752</v>
      </c>
      <c r="D60" s="3">
        <f ca="1">IF(SUM($M$14:M59)&gt;=1,"",IF(C60&lt;=$O$2,1,IF(AND(C60&lt;=$O$3,C60&gt;$O$2),2,IF(AND(C60&lt;=$O$4,C60&gt;$O$3),3,IF(AND(C60&lt;=$O$5,C60&gt;$O$4),4,IF(AND(C60&lt;=$O$6,C60&gt;$O$5),5,IF(C60&gt;$O$6,6,"")))))))</f>
        <v>5</v>
      </c>
      <c r="E60" s="7">
        <f ca="1">IF(D60="","",AVERAGE($D$9:D60))</f>
        <v>3.7115384615384617</v>
      </c>
      <c r="F60" s="7">
        <f ca="1">IF(D60="","",STDEV($D$9:D60))</f>
        <v>1.8400398382466727</v>
      </c>
      <c r="G60" s="7">
        <f t="shared" ca="1" si="4"/>
        <v>2.007583770315835</v>
      </c>
      <c r="H60" s="7">
        <f t="shared" ca="1" si="11"/>
        <v>0.5122703622517778</v>
      </c>
      <c r="I60" s="7">
        <f t="shared" ca="1" si="12"/>
        <v>3.1992680992866838</v>
      </c>
      <c r="J60" s="7">
        <f t="shared" ca="1" si="13"/>
        <v>4.2238088237902396</v>
      </c>
      <c r="K60" s="26">
        <f t="shared" ca="1" si="14"/>
        <v>0.13802103024400231</v>
      </c>
      <c r="L60" s="20" t="str">
        <f t="shared" ca="1" si="9"/>
        <v/>
      </c>
      <c r="M60" s="24" t="str">
        <f t="shared" ca="1" si="10"/>
        <v/>
      </c>
    </row>
    <row r="61" spans="2:13" x14ac:dyDescent="0.25">
      <c r="B61" s="2">
        <v>53</v>
      </c>
      <c r="C61" s="2">
        <f t="shared" ca="1" si="3"/>
        <v>8.3291759427155387E-3</v>
      </c>
      <c r="D61" s="3">
        <f ca="1">IF(SUM($M$14:M60)&gt;=1,"",IF(C61&lt;=$O$2,1,IF(AND(C61&lt;=$O$3,C61&gt;$O$2),2,IF(AND(C61&lt;=$O$4,C61&gt;$O$3),3,IF(AND(C61&lt;=$O$5,C61&gt;$O$4),4,IF(AND(C61&lt;=$O$6,C61&gt;$O$5),5,IF(C61&gt;$O$6,6,"")))))))</f>
        <v>1</v>
      </c>
      <c r="E61" s="7">
        <f ca="1">IF(D61="","",AVERAGE($D$9:D61))</f>
        <v>3.6603773584905661</v>
      </c>
      <c r="F61" s="7">
        <f ca="1">IF(D61="","",STDEV($D$9:D61))</f>
        <v>1.8599358573143474</v>
      </c>
      <c r="G61" s="7">
        <f t="shared" ca="1" si="4"/>
        <v>2.0066468050616861</v>
      </c>
      <c r="H61" s="7">
        <f t="shared" ca="1" si="11"/>
        <v>0.51266181451395021</v>
      </c>
      <c r="I61" s="7">
        <f t="shared" ca="1" si="12"/>
        <v>3.147715543976616</v>
      </c>
      <c r="J61" s="7">
        <f t="shared" ca="1" si="13"/>
        <v>4.1730391730045167</v>
      </c>
      <c r="K61" s="26">
        <f t="shared" ca="1" si="14"/>
        <v>0.14005709365587299</v>
      </c>
      <c r="L61" s="20" t="str">
        <f t="shared" ca="1" si="9"/>
        <v/>
      </c>
      <c r="M61" s="24" t="str">
        <f t="shared" ca="1" si="10"/>
        <v/>
      </c>
    </row>
    <row r="62" spans="2:13" x14ac:dyDescent="0.25">
      <c r="B62" s="2">
        <v>54</v>
      </c>
      <c r="C62" s="2">
        <f t="shared" ca="1" si="3"/>
        <v>0.5227828962398241</v>
      </c>
      <c r="D62" s="3">
        <f ca="1">IF(SUM($M$14:M61)&gt;=1,"",IF(C62&lt;=$O$2,1,IF(AND(C62&lt;=$O$3,C62&gt;$O$2),2,IF(AND(C62&lt;=$O$4,C62&gt;$O$3),3,IF(AND(C62&lt;=$O$5,C62&gt;$O$4),4,IF(AND(C62&lt;=$O$6,C62&gt;$O$5),5,IF(C62&gt;$O$6,6,"")))))))</f>
        <v>4</v>
      </c>
      <c r="E62" s="7">
        <f ca="1">IF(D62="","",AVERAGE($D$9:D62))</f>
        <v>3.6666666666666665</v>
      </c>
      <c r="F62" s="7">
        <f ca="1">IF(D62="","",STDEV($D$9:D62))</f>
        <v>1.8428853505018536</v>
      </c>
      <c r="G62" s="7">
        <f t="shared" ca="1" si="4"/>
        <v>2.0057459953178696</v>
      </c>
      <c r="H62" s="7">
        <f t="shared" ca="1" si="11"/>
        <v>0.50301087161649083</v>
      </c>
      <c r="I62" s="7">
        <f t="shared" ca="1" si="12"/>
        <v>3.1636557950501758</v>
      </c>
      <c r="J62" s="7">
        <f t="shared" ca="1" si="13"/>
        <v>4.1696775382831577</v>
      </c>
      <c r="K62" s="26">
        <f t="shared" ca="1" si="14"/>
        <v>0.13718478316813387</v>
      </c>
      <c r="L62" s="20" t="str">
        <f t="shared" ca="1" si="9"/>
        <v/>
      </c>
      <c r="M62" s="24" t="str">
        <f t="shared" ca="1" si="10"/>
        <v/>
      </c>
    </row>
    <row r="63" spans="2:13" x14ac:dyDescent="0.25">
      <c r="B63" s="2">
        <v>55</v>
      </c>
      <c r="C63" s="2">
        <f t="shared" ca="1" si="3"/>
        <v>0.16452328944856232</v>
      </c>
      <c r="D63" s="3">
        <f ca="1">IF(SUM($M$14:M62)&gt;=1,"",IF(C63&lt;=$O$2,1,IF(AND(C63&lt;=$O$3,C63&gt;$O$2),2,IF(AND(C63&lt;=$O$4,C63&gt;$O$3),3,IF(AND(C63&lt;=$O$5,C63&gt;$O$4),4,IF(AND(C63&lt;=$O$6,C63&gt;$O$5),5,IF(C63&gt;$O$6,6,"")))))))</f>
        <v>2</v>
      </c>
      <c r="E63" s="7">
        <f ca="1">IF(D63="","",AVERAGE($D$9:D63))</f>
        <v>3.6363636363636362</v>
      </c>
      <c r="F63" s="7">
        <f ca="1">IF(D63="","",STDEV($D$9:D63))</f>
        <v>1.8395212376698411</v>
      </c>
      <c r="G63" s="7">
        <f t="shared" ca="1" si="4"/>
        <v>2.0048792881880577</v>
      </c>
      <c r="H63" s="7">
        <f t="shared" ca="1" si="11"/>
        <v>0.49729224966181157</v>
      </c>
      <c r="I63" s="7">
        <f t="shared" ca="1" si="12"/>
        <v>3.1390713867018247</v>
      </c>
      <c r="J63" s="7">
        <f t="shared" ca="1" si="13"/>
        <v>4.1336558860254478</v>
      </c>
      <c r="K63" s="26">
        <f t="shared" ca="1" si="14"/>
        <v>0.13675536865699819</v>
      </c>
      <c r="L63" s="20" t="str">
        <f t="shared" ca="1" si="9"/>
        <v/>
      </c>
      <c r="M63" s="24" t="str">
        <f t="shared" ca="1" si="10"/>
        <v/>
      </c>
    </row>
    <row r="64" spans="2:13" x14ac:dyDescent="0.25">
      <c r="B64" s="2">
        <v>56</v>
      </c>
      <c r="C64" s="2">
        <f t="shared" ca="1" si="3"/>
        <v>0.46062555208869205</v>
      </c>
      <c r="D64" s="3">
        <f ca="1">IF(SUM($M$14:M63)&gt;=1,"",IF(C64&lt;=$O$2,1,IF(AND(C64&lt;=$O$3,C64&gt;$O$2),2,IF(AND(C64&lt;=$O$4,C64&gt;$O$3),3,IF(AND(C64&lt;=$O$5,C64&gt;$O$4),4,IF(AND(C64&lt;=$O$6,C64&gt;$O$5),5,IF(C64&gt;$O$6,6,"")))))))</f>
        <v>4</v>
      </c>
      <c r="E64" s="7">
        <f ca="1">IF(D64="","",AVERAGE($D$9:D64))</f>
        <v>3.6428571428571428</v>
      </c>
      <c r="F64" s="7">
        <f ca="1">IF(D64="","",STDEV($D$9:D64))</f>
        <v>1.8233692233542074</v>
      </c>
      <c r="G64" s="7">
        <f t="shared" ca="1" si="4"/>
        <v>2.0040447832891455</v>
      </c>
      <c r="H64" s="7">
        <f t="shared" ca="1" si="11"/>
        <v>0.48830146674967995</v>
      </c>
      <c r="I64" s="7">
        <f t="shared" ca="1" si="12"/>
        <v>3.1545556761074627</v>
      </c>
      <c r="J64" s="7">
        <f t="shared" ca="1" si="13"/>
        <v>4.1311586096068229</v>
      </c>
      <c r="K64" s="26">
        <f t="shared" ca="1" si="14"/>
        <v>0.13404353989206902</v>
      </c>
      <c r="L64" s="20" t="str">
        <f t="shared" ca="1" si="9"/>
        <v/>
      </c>
      <c r="M64" s="24" t="str">
        <f t="shared" ca="1" si="10"/>
        <v/>
      </c>
    </row>
    <row r="65" spans="2:13" x14ac:dyDescent="0.25">
      <c r="B65" s="2">
        <v>57</v>
      </c>
      <c r="C65" s="2">
        <f t="shared" ca="1" si="3"/>
        <v>0.17224551261545296</v>
      </c>
      <c r="D65" s="3">
        <f ca="1">IF(SUM($M$14:M64)&gt;=1,"",IF(C65&lt;=$O$2,1,IF(AND(C65&lt;=$O$3,C65&gt;$O$2),2,IF(AND(C65&lt;=$O$4,C65&gt;$O$3),3,IF(AND(C65&lt;=$O$5,C65&gt;$O$4),4,IF(AND(C65&lt;=$O$6,C65&gt;$O$5),5,IF(C65&gt;$O$6,6,"")))))))</f>
        <v>2</v>
      </c>
      <c r="E65" s="7">
        <f ca="1">IF(D65="","",AVERAGE($D$9:D65))</f>
        <v>3.6140350877192984</v>
      </c>
      <c r="F65" s="7">
        <f ca="1">IF(D65="","",STDEV($D$9:D65))</f>
        <v>1.8200705045695373</v>
      </c>
      <c r="G65" s="7">
        <f t="shared" ca="1" si="4"/>
        <v>2.0032407188478727</v>
      </c>
      <c r="H65" s="7">
        <f t="shared" ca="1" si="11"/>
        <v>0.48292970888134945</v>
      </c>
      <c r="I65" s="7">
        <f t="shared" ca="1" si="12"/>
        <v>3.1311053788379488</v>
      </c>
      <c r="J65" s="7">
        <f t="shared" ca="1" si="13"/>
        <v>4.0969647966006475</v>
      </c>
      <c r="K65" s="26">
        <f t="shared" ca="1" si="14"/>
        <v>0.13362618158367437</v>
      </c>
      <c r="L65" s="20" t="str">
        <f t="shared" ca="1" si="9"/>
        <v/>
      </c>
      <c r="M65" s="24" t="str">
        <f t="shared" ca="1" si="10"/>
        <v/>
      </c>
    </row>
    <row r="66" spans="2:13" x14ac:dyDescent="0.25">
      <c r="B66" s="2">
        <v>58</v>
      </c>
      <c r="C66" s="2">
        <f t="shared" ca="1" si="3"/>
        <v>0.96307973844154826</v>
      </c>
      <c r="D66" s="3">
        <f ca="1">IF(SUM($M$14:M65)&gt;=1,"",IF(C66&lt;=$O$2,1,IF(AND(C66&lt;=$O$3,C66&gt;$O$2),2,IF(AND(C66&lt;=$O$4,C66&gt;$O$3),3,IF(AND(C66&lt;=$O$5,C66&gt;$O$4),4,IF(AND(C66&lt;=$O$6,C66&gt;$O$5),5,IF(C66&gt;$O$6,6,"")))))))</f>
        <v>6</v>
      </c>
      <c r="E66" s="7">
        <f ca="1">IF(D66="","",AVERAGE($D$9:D66))</f>
        <v>3.6551724137931036</v>
      </c>
      <c r="F66" s="7">
        <f ca="1">IF(D66="","",STDEV($D$9:D66))</f>
        <v>1.8310357929366439</v>
      </c>
      <c r="G66" s="7">
        <f t="shared" ca="1" si="4"/>
        <v>2.0024654592910065</v>
      </c>
      <c r="H66" s="7">
        <f t="shared" ca="1" si="11"/>
        <v>0.48144631925260373</v>
      </c>
      <c r="I66" s="7">
        <f t="shared" ca="1" si="12"/>
        <v>3.1737260945405001</v>
      </c>
      <c r="J66" s="7">
        <f t="shared" ca="1" si="13"/>
        <v>4.1366187330457072</v>
      </c>
      <c r="K66" s="26">
        <f t="shared" ca="1" si="14"/>
        <v>0.1317164458332595</v>
      </c>
      <c r="L66" s="20" t="str">
        <f t="shared" ca="1" si="9"/>
        <v/>
      </c>
      <c r="M66" s="24" t="str">
        <f t="shared" ca="1" si="10"/>
        <v/>
      </c>
    </row>
    <row r="67" spans="2:13" x14ac:dyDescent="0.25">
      <c r="B67" s="2">
        <v>59</v>
      </c>
      <c r="C67" s="2">
        <f t="shared" ca="1" si="3"/>
        <v>0.81933233465842659</v>
      </c>
      <c r="D67" s="3">
        <f ca="1">IF(SUM($M$14:M66)&gt;=1,"",IF(C67&lt;=$O$2,1,IF(AND(C67&lt;=$O$3,C67&gt;$O$2),2,IF(AND(C67&lt;=$O$4,C67&gt;$O$3),3,IF(AND(C67&lt;=$O$5,C67&gt;$O$4),4,IF(AND(C67&lt;=$O$6,C67&gt;$O$5),5,IF(C67&gt;$O$6,6,"")))))))</f>
        <v>5</v>
      </c>
      <c r="E67" s="7">
        <f ca="1">IF(D67="","",AVERAGE($D$9:D67))</f>
        <v>3.6779661016949152</v>
      </c>
      <c r="F67" s="7">
        <f ca="1">IF(D67="","",STDEV($D$9:D67))</f>
        <v>1.8236064870252979</v>
      </c>
      <c r="G67" s="7">
        <f t="shared" ca="1" si="4"/>
        <v>2.0017174841452352</v>
      </c>
      <c r="H67" s="7">
        <f t="shared" ca="1" si="11"/>
        <v>0.47523443885856753</v>
      </c>
      <c r="I67" s="7">
        <f t="shared" ca="1" si="12"/>
        <v>3.2027316628363476</v>
      </c>
      <c r="J67" s="7">
        <f t="shared" ca="1" si="13"/>
        <v>4.1532005405534829</v>
      </c>
      <c r="K67" s="26">
        <f t="shared" ca="1" si="14"/>
        <v>0.12921120687859669</v>
      </c>
      <c r="L67" s="20" t="str">
        <f t="shared" ca="1" si="9"/>
        <v/>
      </c>
      <c r="M67" s="24" t="str">
        <f t="shared" ca="1" si="10"/>
        <v/>
      </c>
    </row>
    <row r="68" spans="2:13" x14ac:dyDescent="0.25">
      <c r="B68" s="2">
        <v>60</v>
      </c>
      <c r="C68" s="2">
        <f t="shared" ca="1" si="3"/>
        <v>0.2292920051512739</v>
      </c>
      <c r="D68" s="3">
        <f ca="1">IF(SUM($M$14:M67)&gt;=1,"",IF(C68&lt;=$O$2,1,IF(AND(C68&lt;=$O$3,C68&gt;$O$2),2,IF(AND(C68&lt;=$O$4,C68&gt;$O$3),3,IF(AND(C68&lt;=$O$5,C68&gt;$O$4),4,IF(AND(C68&lt;=$O$6,C68&gt;$O$5),5,IF(C68&gt;$O$6,6,"")))))))</f>
        <v>2</v>
      </c>
      <c r="E68" s="7">
        <f ca="1">IF(D68="","",AVERAGE($D$9:D68))</f>
        <v>3.65</v>
      </c>
      <c r="F68" s="7">
        <f ca="1">IF(D68="","",STDEV($D$9:D68))</f>
        <v>1.8210166651942683</v>
      </c>
      <c r="G68" s="7">
        <f t="shared" ca="1" si="4"/>
        <v>2.0009953780882688</v>
      </c>
      <c r="H68" s="7">
        <f t="shared" ca="1" si="11"/>
        <v>0.47041848682923532</v>
      </c>
      <c r="I68" s="7">
        <f t="shared" ca="1" si="12"/>
        <v>3.1795815131707648</v>
      </c>
      <c r="J68" s="7">
        <f t="shared" ca="1" si="13"/>
        <v>4.1204184868292355</v>
      </c>
      <c r="K68" s="26">
        <f t="shared" ca="1" si="14"/>
        <v>0.12888177721348912</v>
      </c>
      <c r="L68" s="20" t="str">
        <f t="shared" ca="1" si="9"/>
        <v/>
      </c>
      <c r="M68" s="24" t="str">
        <f t="shared" ca="1" si="10"/>
        <v/>
      </c>
    </row>
    <row r="69" spans="2:13" x14ac:dyDescent="0.25">
      <c r="B69" s="2">
        <v>61</v>
      </c>
      <c r="C69" s="2">
        <f t="shared" ca="1" si="3"/>
        <v>3.5015765184072789E-2</v>
      </c>
      <c r="D69" s="3">
        <f ca="1">IF(SUM($M$14:M68)&gt;=1,"",IF(C69&lt;=$O$2,1,IF(AND(C69&lt;=$O$3,C69&gt;$O$2),2,IF(AND(C69&lt;=$O$4,C69&gt;$O$3),3,IF(AND(C69&lt;=$O$5,C69&gt;$O$4),4,IF(AND(C69&lt;=$O$6,C69&gt;$O$5),5,IF(C69&gt;$O$6,6,"")))))))</f>
        <v>1</v>
      </c>
      <c r="E69" s="7">
        <f ca="1">IF(D69="","",AVERAGE($D$9:D69))</f>
        <v>3.6065573770491803</v>
      </c>
      <c r="F69" s="7">
        <f ca="1">IF(D69="","",STDEV($D$9:D69))</f>
        <v>1.8373775562341577</v>
      </c>
      <c r="G69" s="7">
        <f t="shared" ca="1" si="4"/>
        <v>2.0002978220142609</v>
      </c>
      <c r="H69" s="7">
        <f t="shared" ca="1" si="11"/>
        <v>0.47057424236907291</v>
      </c>
      <c r="I69" s="7">
        <f t="shared" ca="1" si="12"/>
        <v>3.1359831346801075</v>
      </c>
      <c r="J69" s="7">
        <f t="shared" ca="1" si="13"/>
        <v>4.0771316194182532</v>
      </c>
      <c r="K69" s="26">
        <f t="shared" ca="1" si="14"/>
        <v>0.13047740356597021</v>
      </c>
      <c r="L69" s="20" t="str">
        <f t="shared" ca="1" si="9"/>
        <v/>
      </c>
      <c r="M69" s="24" t="str">
        <f t="shared" ca="1" si="10"/>
        <v/>
      </c>
    </row>
    <row r="70" spans="2:13" x14ac:dyDescent="0.25">
      <c r="B70" s="2">
        <v>62</v>
      </c>
      <c r="C70" s="2">
        <f t="shared" ca="1" si="3"/>
        <v>0.60681944202548954</v>
      </c>
      <c r="D70" s="3">
        <f ca="1">IF(SUM($M$14:M69)&gt;=1,"",IF(C70&lt;=$O$2,1,IF(AND(C70&lt;=$O$3,C70&gt;$O$2),2,IF(AND(C70&lt;=$O$4,C70&gt;$O$3),3,IF(AND(C70&lt;=$O$5,C70&gt;$O$4),4,IF(AND(C70&lt;=$O$6,C70&gt;$O$5),5,IF(C70&gt;$O$6,6,"")))))))</f>
        <v>5</v>
      </c>
      <c r="E70" s="7">
        <f ca="1">IF(D70="","",AVERAGE($D$9:D70))</f>
        <v>3.629032258064516</v>
      </c>
      <c r="F70" s="7">
        <f ca="1">IF(D70="","",STDEV($D$9:D70))</f>
        <v>1.8308277351142763</v>
      </c>
      <c r="G70" s="7">
        <f t="shared" ca="1" si="4"/>
        <v>1.9996235849949404</v>
      </c>
      <c r="H70" s="7">
        <f t="shared" ca="1" si="11"/>
        <v>0.46494318748148672</v>
      </c>
      <c r="I70" s="7">
        <f t="shared" ca="1" si="12"/>
        <v>3.1640890705830294</v>
      </c>
      <c r="J70" s="7">
        <f t="shared" ca="1" si="13"/>
        <v>4.0939754455460031</v>
      </c>
      <c r="K70" s="26">
        <f t="shared" ca="1" si="14"/>
        <v>0.1281176783282319</v>
      </c>
      <c r="L70" s="20" t="str">
        <f t="shared" ca="1" si="9"/>
        <v/>
      </c>
      <c r="M70" s="24" t="str">
        <f t="shared" ca="1" si="10"/>
        <v/>
      </c>
    </row>
    <row r="71" spans="2:13" x14ac:dyDescent="0.25">
      <c r="B71" s="2">
        <v>63</v>
      </c>
      <c r="C71" s="2">
        <f t="shared" ca="1" si="3"/>
        <v>0.37929804329075578</v>
      </c>
      <c r="D71" s="3">
        <f ca="1">IF(SUM($M$14:M70)&gt;=1,"",IF(C71&lt;=$O$2,1,IF(AND(C71&lt;=$O$3,C71&gt;$O$2),2,IF(AND(C71&lt;=$O$4,C71&gt;$O$3),3,IF(AND(C71&lt;=$O$5,C71&gt;$O$4),4,IF(AND(C71&lt;=$O$6,C71&gt;$O$5),5,IF(C71&gt;$O$6,6,"")))))))</f>
        <v>3</v>
      </c>
      <c r="E71" s="7">
        <f ca="1">IF(D71="","",AVERAGE($D$9:D71))</f>
        <v>3.6190476190476191</v>
      </c>
      <c r="F71" s="7">
        <f ca="1">IF(D71="","",STDEV($D$9:D71))</f>
        <v>1.8177314062968128</v>
      </c>
      <c r="G71" s="7">
        <f t="shared" ca="1" si="4"/>
        <v>1.9989715170333793</v>
      </c>
      <c r="H71" s="7">
        <f t="shared" ca="1" si="11"/>
        <v>0.45778972644538812</v>
      </c>
      <c r="I71" s="7">
        <f t="shared" ca="1" si="12"/>
        <v>3.1612578926022308</v>
      </c>
      <c r="J71" s="7">
        <f t="shared" ca="1" si="13"/>
        <v>4.0768373454930069</v>
      </c>
      <c r="K71" s="26">
        <f t="shared" ca="1" si="14"/>
        <v>0.12649452967569935</v>
      </c>
      <c r="L71" s="20" t="str">
        <f t="shared" ca="1" si="9"/>
        <v/>
      </c>
      <c r="M71" s="24" t="str">
        <f t="shared" ca="1" si="10"/>
        <v/>
      </c>
    </row>
    <row r="72" spans="2:13" x14ac:dyDescent="0.25">
      <c r="B72" s="2">
        <v>64</v>
      </c>
      <c r="C72" s="2">
        <f t="shared" ca="1" si="3"/>
        <v>0.88231127701452583</v>
      </c>
      <c r="D72" s="3">
        <f ca="1">IF(SUM($M$14:M71)&gt;=1,"",IF(C72&lt;=$O$2,1,IF(AND(C72&lt;=$O$3,C72&gt;$O$2),2,IF(AND(C72&lt;=$O$4,C72&gt;$O$3),3,IF(AND(C72&lt;=$O$5,C72&gt;$O$4),4,IF(AND(C72&lt;=$O$6,C72&gt;$O$5),5,IF(C72&gt;$O$6,6,"")))))))</f>
        <v>6</v>
      </c>
      <c r="E72" s="7">
        <f ca="1">IF(D72="","",AVERAGE($D$9:D72))</f>
        <v>3.65625</v>
      </c>
      <c r="F72" s="7">
        <f ca="1">IF(D72="","",STDEV($D$9:D72))</f>
        <v>1.8276426832884425</v>
      </c>
      <c r="G72" s="7">
        <f t="shared" ca="1" si="4"/>
        <v>1.9983405425207412</v>
      </c>
      <c r="H72" s="7">
        <f t="shared" ca="1" si="11"/>
        <v>0.45653155890708619</v>
      </c>
      <c r="I72" s="7">
        <f t="shared" ca="1" si="12"/>
        <v>3.199718441092914</v>
      </c>
      <c r="J72" s="7">
        <f t="shared" ca="1" si="13"/>
        <v>4.112781558907086</v>
      </c>
      <c r="K72" s="26">
        <f t="shared" ca="1" si="14"/>
        <v>0.12486333235065605</v>
      </c>
      <c r="L72" s="20" t="str">
        <f t="shared" ca="1" si="9"/>
        <v/>
      </c>
      <c r="M72" s="24" t="str">
        <f t="shared" ca="1" si="10"/>
        <v/>
      </c>
    </row>
    <row r="73" spans="2:13" x14ac:dyDescent="0.25">
      <c r="B73" s="2">
        <v>65</v>
      </c>
      <c r="C73" s="2">
        <f t="shared" ca="1" si="3"/>
        <v>0.6752995356103767</v>
      </c>
      <c r="D73" s="3">
        <f ca="1">IF(SUM($M$14:M72)&gt;=1,"",IF(C73&lt;=$O$2,1,IF(AND(C73&lt;=$O$3,C73&gt;$O$2),2,IF(AND(C73&lt;=$O$4,C73&gt;$O$3),3,IF(AND(C73&lt;=$O$5,C73&gt;$O$4),4,IF(AND(C73&lt;=$O$6,C73&gt;$O$5),5,IF(C73&gt;$O$6,6,"")))))))</f>
        <v>5</v>
      </c>
      <c r="E73" s="7">
        <f ca="1">IF(D73="","",AVERAGE($D$9:D73))</f>
        <v>3.6769230769230767</v>
      </c>
      <c r="F73" s="7">
        <f ca="1">IF(D73="","",STDEV($D$9:D73))</f>
        <v>1.8209517798710062</v>
      </c>
      <c r="G73" s="7">
        <f t="shared" ca="1" si="4"/>
        <v>1.9977296543176954</v>
      </c>
      <c r="H73" s="7">
        <f t="shared" ca="1" si="11"/>
        <v>0.45120975827132404</v>
      </c>
      <c r="I73" s="7">
        <f t="shared" ca="1" si="12"/>
        <v>3.2257133186517528</v>
      </c>
      <c r="J73" s="7">
        <f t="shared" ca="1" si="13"/>
        <v>4.1281328351944007</v>
      </c>
      <c r="K73" s="26">
        <f t="shared" ca="1" si="14"/>
        <v>0.12271395099429315</v>
      </c>
      <c r="L73" s="20" t="str">
        <f t="shared" ca="1" si="9"/>
        <v/>
      </c>
      <c r="M73" s="24" t="str">
        <f t="shared" ca="1" si="10"/>
        <v/>
      </c>
    </row>
    <row r="74" spans="2:13" x14ac:dyDescent="0.25">
      <c r="B74" s="2">
        <v>66</v>
      </c>
      <c r="C74" s="2">
        <f t="shared" ref="C74:C137" ca="1" si="15">RAND()</f>
        <v>0.14864273847325638</v>
      </c>
      <c r="D74" s="3">
        <f ca="1">IF(SUM($M$14:M73)&gt;=1,"",IF(C74&lt;=$O$2,1,IF(AND(C74&lt;=$O$3,C74&gt;$O$2),2,IF(AND(C74&lt;=$O$4,C74&gt;$O$3),3,IF(AND(C74&lt;=$O$5,C74&gt;$O$4),4,IF(AND(C74&lt;=$O$6,C74&gt;$O$5),5,IF(C74&gt;$O$6,6,"")))))))</f>
        <v>2</v>
      </c>
      <c r="E74" s="7">
        <f ca="1">IF(D74="","",AVERAGE($D$9:D74))</f>
        <v>3.6515151515151514</v>
      </c>
      <c r="F74" s="7">
        <f ca="1">IF(D74="","",STDEV($D$9:D74))</f>
        <v>1.8186421328725473</v>
      </c>
      <c r="G74" s="7">
        <f t="shared" ref="G74:G137" ca="1" si="16">IF(D74="","",TINV($C$5,B74-1))</f>
        <v>1.9971379083920051</v>
      </c>
      <c r="H74" s="7">
        <f t="shared" ref="H74:H105" ca="1" si="17">IF(D74="","",G74*F74/SQRT(B74))</f>
        <v>0.4470780373571373</v>
      </c>
      <c r="I74" s="7">
        <f t="shared" ref="I74:I105" ca="1" si="18">IF(D74="","",E74-H74)</f>
        <v>3.2044371141580141</v>
      </c>
      <c r="J74" s="7">
        <f t="shared" ref="J74:J105" ca="1" si="19">IF(D74="","",E74+H74)</f>
        <v>4.0985931888722886</v>
      </c>
      <c r="K74" s="26">
        <f t="shared" ref="K74:K105" ca="1" si="20">IF(D74="","",H74/E74)</f>
        <v>0.12243630898577204</v>
      </c>
      <c r="L74" s="20" t="str">
        <f t="shared" ca="1" si="9"/>
        <v/>
      </c>
      <c r="M74" s="24" t="str">
        <f t="shared" ca="1" si="10"/>
        <v/>
      </c>
    </row>
    <row r="75" spans="2:13" x14ac:dyDescent="0.25">
      <c r="B75" s="2">
        <v>67</v>
      </c>
      <c r="C75" s="2">
        <f t="shared" ca="1" si="15"/>
        <v>0.72784705784477832</v>
      </c>
      <c r="D75" s="3">
        <f ca="1">IF(SUM($M$14:M74)&gt;=1,"",IF(C75&lt;=$O$2,1,IF(AND(C75&lt;=$O$3,C75&gt;$O$2),2,IF(AND(C75&lt;=$O$4,C75&gt;$O$3),3,IF(AND(C75&lt;=$O$5,C75&gt;$O$4),4,IF(AND(C75&lt;=$O$6,C75&gt;$O$5),5,IF(C75&gt;$O$6,6,"")))))))</f>
        <v>5</v>
      </c>
      <c r="E75" s="7">
        <f ca="1">IF(D75="","",AVERAGE($D$9:D75))</f>
        <v>3.6716417910447761</v>
      </c>
      <c r="F75" s="7">
        <f ca="1">IF(D75="","",STDEV($D$9:D75))</f>
        <v>1.8123152754476759</v>
      </c>
      <c r="G75" s="7">
        <f t="shared" ca="1" si="16"/>
        <v>1.996564418952312</v>
      </c>
      <c r="H75" s="7">
        <f t="shared" ca="1" si="17"/>
        <v>0.44205842994532973</v>
      </c>
      <c r="I75" s="7">
        <f t="shared" ca="1" si="18"/>
        <v>3.2295833610994462</v>
      </c>
      <c r="J75" s="7">
        <f t="shared" ca="1" si="19"/>
        <v>4.1137002209901059</v>
      </c>
      <c r="K75" s="26">
        <f t="shared" ca="1" si="20"/>
        <v>0.12039802766803696</v>
      </c>
      <c r="L75" s="20" t="str">
        <f t="shared" ca="1" si="9"/>
        <v/>
      </c>
      <c r="M75" s="24" t="str">
        <f t="shared" ca="1" si="10"/>
        <v/>
      </c>
    </row>
    <row r="76" spans="2:13" x14ac:dyDescent="0.25">
      <c r="B76" s="2">
        <v>68</v>
      </c>
      <c r="C76" s="2">
        <f t="shared" ca="1" si="15"/>
        <v>0.30273743097067096</v>
      </c>
      <c r="D76" s="3">
        <f ca="1">IF(SUM($M$14:M75)&gt;=1,"",IF(C76&lt;=$O$2,1,IF(AND(C76&lt;=$O$3,C76&gt;$O$2),2,IF(AND(C76&lt;=$O$4,C76&gt;$O$3),3,IF(AND(C76&lt;=$O$5,C76&gt;$O$4),4,IF(AND(C76&lt;=$O$6,C76&gt;$O$5),5,IF(C76&gt;$O$6,6,"")))))))</f>
        <v>3</v>
      </c>
      <c r="E76" s="7">
        <f ca="1">IF(D76="","",AVERAGE($D$9:D76))</f>
        <v>3.6617647058823528</v>
      </c>
      <c r="F76" s="7">
        <f ca="1">IF(D76="","",STDEV($D$9:D76))</f>
        <v>1.8005827756229542</v>
      </c>
      <c r="G76" s="7">
        <f t="shared" ca="1" si="16"/>
        <v>1.9960083540252964</v>
      </c>
      <c r="H76" s="7">
        <f t="shared" ca="1" si="17"/>
        <v>0.43583388210180496</v>
      </c>
      <c r="I76" s="7">
        <f t="shared" ca="1" si="18"/>
        <v>3.2259308237805477</v>
      </c>
      <c r="J76" s="7">
        <f t="shared" ca="1" si="19"/>
        <v>4.0975985879841579</v>
      </c>
      <c r="K76" s="26">
        <f t="shared" ca="1" si="20"/>
        <v>0.1190229075619387</v>
      </c>
      <c r="L76" s="20" t="str">
        <f t="shared" ca="1" si="9"/>
        <v/>
      </c>
      <c r="M76" s="24" t="str">
        <f t="shared" ca="1" si="10"/>
        <v/>
      </c>
    </row>
    <row r="77" spans="2:13" x14ac:dyDescent="0.25">
      <c r="B77" s="2">
        <v>69</v>
      </c>
      <c r="C77" s="2">
        <f t="shared" ca="1" si="15"/>
        <v>0.62419941248835376</v>
      </c>
      <c r="D77" s="3">
        <f ca="1">IF(SUM($M$14:M76)&gt;=1,"",IF(C77&lt;=$O$2,1,IF(AND(C77&lt;=$O$3,C77&gt;$O$2),2,IF(AND(C77&lt;=$O$4,C77&gt;$O$3),3,IF(AND(C77&lt;=$O$5,C77&gt;$O$4),4,IF(AND(C77&lt;=$O$6,C77&gt;$O$5),5,IF(C77&gt;$O$6,6,"")))))))</f>
        <v>5</v>
      </c>
      <c r="E77" s="7">
        <f ca="1">IF(D77="","",AVERAGE($D$9:D77))</f>
        <v>3.681159420289855</v>
      </c>
      <c r="F77" s="7">
        <f ca="1">IF(D77="","",STDEV($D$9:D77))</f>
        <v>1.7945403608067343</v>
      </c>
      <c r="G77" s="7">
        <f t="shared" ca="1" si="16"/>
        <v>1.9954689314298424</v>
      </c>
      <c r="H77" s="7">
        <f t="shared" ca="1" si="17"/>
        <v>0.43109566477093003</v>
      </c>
      <c r="I77" s="7">
        <f t="shared" ca="1" si="18"/>
        <v>3.2500637555189251</v>
      </c>
      <c r="J77" s="7">
        <f t="shared" ca="1" si="19"/>
        <v>4.1122550850607853</v>
      </c>
      <c r="K77" s="26">
        <f t="shared" ca="1" si="20"/>
        <v>0.11710866483934713</v>
      </c>
      <c r="L77" s="20" t="str">
        <f t="shared" ca="1" si="9"/>
        <v/>
      </c>
      <c r="M77" s="24" t="str">
        <f t="shared" ca="1" si="10"/>
        <v/>
      </c>
    </row>
    <row r="78" spans="2:13" x14ac:dyDescent="0.25">
      <c r="B78" s="2">
        <v>70</v>
      </c>
      <c r="C78" s="2">
        <f t="shared" ca="1" si="15"/>
        <v>0.92951814309754466</v>
      </c>
      <c r="D78" s="3">
        <f ca="1">IF(SUM($M$14:M77)&gt;=1,"",IF(C78&lt;=$O$2,1,IF(AND(C78&lt;=$O$3,C78&gt;$O$2),2,IF(AND(C78&lt;=$O$4,C78&gt;$O$3),3,IF(AND(C78&lt;=$O$5,C78&gt;$O$4),4,IF(AND(C78&lt;=$O$6,C78&gt;$O$5),5,IF(C78&gt;$O$6,6,"")))))))</f>
        <v>6</v>
      </c>
      <c r="E78" s="7">
        <f ca="1">IF(D78="","",AVERAGE($D$9:D78))</f>
        <v>3.7142857142857144</v>
      </c>
      <c r="F78" s="7">
        <f ca="1">IF(D78="","",STDEV($D$9:D78))</f>
        <v>1.8029191879681368</v>
      </c>
      <c r="G78" s="7">
        <f t="shared" ca="1" si="16"/>
        <v>1.9949454151072357</v>
      </c>
      <c r="H78" s="7">
        <f t="shared" ca="1" si="17"/>
        <v>0.42989090595681839</v>
      </c>
      <c r="I78" s="7">
        <f t="shared" ca="1" si="18"/>
        <v>3.2843948083288961</v>
      </c>
      <c r="J78" s="7">
        <f t="shared" ca="1" si="19"/>
        <v>4.1441766202425327</v>
      </c>
      <c r="K78" s="26">
        <f t="shared" ca="1" si="20"/>
        <v>0.11573985929606649</v>
      </c>
      <c r="L78" s="20" t="str">
        <f t="shared" ref="L78:L141" ca="1" si="21">IF(K78&lt;=$G$4,IF(AND($C$4&gt;=I78,$C$4&lt;=J78),"Bom","Mau"),"")</f>
        <v/>
      </c>
      <c r="M78" s="24" t="str">
        <f t="shared" ca="1" si="10"/>
        <v/>
      </c>
    </row>
    <row r="79" spans="2:13" x14ac:dyDescent="0.25">
      <c r="B79" s="2">
        <v>71</v>
      </c>
      <c r="C79" s="2">
        <f t="shared" ca="1" si="15"/>
        <v>0.96224848353399006</v>
      </c>
      <c r="D79" s="3">
        <f ca="1">IF(SUM($M$14:M78)&gt;=1,"",IF(C79&lt;=$O$2,1,IF(AND(C79&lt;=$O$3,C79&gt;$O$2),2,IF(AND(C79&lt;=$O$4,C79&gt;$O$3),3,IF(AND(C79&lt;=$O$5,C79&gt;$O$4),4,IF(AND(C79&lt;=$O$6,C79&gt;$O$5),5,IF(C79&gt;$O$6,6,"")))))))</f>
        <v>6</v>
      </c>
      <c r="E79" s="7">
        <f ca="1">IF(D79="","",AVERAGE($D$9:D79))</f>
        <v>3.7464788732394365</v>
      </c>
      <c r="F79" s="7">
        <f ca="1">IF(D79="","",STDEV($D$9:D79))</f>
        <v>1.8104325438899553</v>
      </c>
      <c r="G79" s="7">
        <f t="shared" ca="1" si="16"/>
        <v>1.9944371117711854</v>
      </c>
      <c r="H79" s="7">
        <f t="shared" ca="1" si="17"/>
        <v>0.42852239173186463</v>
      </c>
      <c r="I79" s="7">
        <f t="shared" ca="1" si="18"/>
        <v>3.3179564815075717</v>
      </c>
      <c r="J79" s="7">
        <f t="shared" ca="1" si="19"/>
        <v>4.1750012649713009</v>
      </c>
      <c r="K79" s="26">
        <f t="shared" ca="1" si="20"/>
        <v>0.11438003689083605</v>
      </c>
      <c r="L79" s="20" t="str">
        <f t="shared" ca="1" si="21"/>
        <v/>
      </c>
      <c r="M79" s="24" t="str">
        <f t="shared" ref="M79:M142" ca="1" si="22">IF(L79="","",IF(OR(L79="Bom",L79="Mau"),1,0))</f>
        <v/>
      </c>
    </row>
    <row r="80" spans="2:13" x14ac:dyDescent="0.25">
      <c r="B80" s="2">
        <v>72</v>
      </c>
      <c r="C80" s="2">
        <f t="shared" ca="1" si="15"/>
        <v>0.56973516217665932</v>
      </c>
      <c r="D80" s="3">
        <f ca="1">IF(SUM($M$14:M79)&gt;=1,"",IF(C80&lt;=$O$2,1,IF(AND(C80&lt;=$O$3,C80&gt;$O$2),2,IF(AND(C80&lt;=$O$4,C80&gt;$O$3),3,IF(AND(C80&lt;=$O$5,C80&gt;$O$4),4,IF(AND(C80&lt;=$O$6,C80&gt;$O$5),5,IF(C80&gt;$O$6,6,"")))))))</f>
        <v>5</v>
      </c>
      <c r="E80" s="7">
        <f ca="1">IF(D80="","",AVERAGE($D$9:D80))</f>
        <v>3.7638888888888888</v>
      </c>
      <c r="F80" s="7">
        <f ca="1">IF(D80="","",STDEV($D$9:D80))</f>
        <v>1.8036977320513541</v>
      </c>
      <c r="G80" s="7">
        <f t="shared" ca="1" si="16"/>
        <v>1.9939433678456266</v>
      </c>
      <c r="H80" s="7">
        <f t="shared" ca="1" si="17"/>
        <v>0.42384818744384023</v>
      </c>
      <c r="I80" s="7">
        <f t="shared" ca="1" si="18"/>
        <v>3.3400407014450488</v>
      </c>
      <c r="J80" s="7">
        <f t="shared" ca="1" si="19"/>
        <v>4.1877370763327288</v>
      </c>
      <c r="K80" s="26">
        <f t="shared" ca="1" si="20"/>
        <v>0.11260911253120479</v>
      </c>
      <c r="L80" s="20" t="str">
        <f t="shared" ca="1" si="21"/>
        <v/>
      </c>
      <c r="M80" s="24" t="str">
        <f t="shared" ca="1" si="22"/>
        <v/>
      </c>
    </row>
    <row r="81" spans="2:13" x14ac:dyDescent="0.25">
      <c r="B81" s="2">
        <v>73</v>
      </c>
      <c r="C81" s="2">
        <f t="shared" ca="1" si="15"/>
        <v>0.32349066787376712</v>
      </c>
      <c r="D81" s="3">
        <f ca="1">IF(SUM($M$14:M80)&gt;=1,"",IF(C81&lt;=$O$2,1,IF(AND(C81&lt;=$O$3,C81&gt;$O$2),2,IF(AND(C81&lt;=$O$4,C81&gt;$O$3),3,IF(AND(C81&lt;=$O$5,C81&gt;$O$4),4,IF(AND(C81&lt;=$O$6,C81&gt;$O$5),5,IF(C81&gt;$O$6,6,"")))))))</f>
        <v>3</v>
      </c>
      <c r="E81" s="7">
        <f ca="1">IF(D81="","",AVERAGE($D$9:D81))</f>
        <v>3.7534246575342465</v>
      </c>
      <c r="F81" s="7">
        <f ca="1">IF(D81="","",STDEV($D$9:D81))</f>
        <v>1.7933582860547805</v>
      </c>
      <c r="G81" s="7">
        <f t="shared" ca="1" si="16"/>
        <v>1.9934635666618719</v>
      </c>
      <c r="H81" s="7">
        <f t="shared" ca="1" si="17"/>
        <v>0.4184214464068593</v>
      </c>
      <c r="I81" s="7">
        <f t="shared" ca="1" si="18"/>
        <v>3.3350032111273871</v>
      </c>
      <c r="J81" s="7">
        <f t="shared" ca="1" si="19"/>
        <v>4.1718461039411059</v>
      </c>
      <c r="K81" s="26">
        <f t="shared" ca="1" si="20"/>
        <v>0.11147724667044062</v>
      </c>
      <c r="L81" s="20" t="str">
        <f t="shared" ca="1" si="21"/>
        <v/>
      </c>
      <c r="M81" s="24" t="str">
        <f t="shared" ca="1" si="22"/>
        <v/>
      </c>
    </row>
    <row r="82" spans="2:13" x14ac:dyDescent="0.25">
      <c r="B82" s="2">
        <v>74</v>
      </c>
      <c r="C82" s="2">
        <f t="shared" ca="1" si="15"/>
        <v>0.37258716697586258</v>
      </c>
      <c r="D82" s="3">
        <f ca="1">IF(SUM($M$14:M81)&gt;=1,"",IF(C82&lt;=$O$2,1,IF(AND(C82&lt;=$O$3,C82&gt;$O$2),2,IF(AND(C82&lt;=$O$4,C82&gt;$O$3),3,IF(AND(C82&lt;=$O$5,C82&gt;$O$4),4,IF(AND(C82&lt;=$O$6,C82&gt;$O$5),5,IF(C82&gt;$O$6,6,"")))))))</f>
        <v>3</v>
      </c>
      <c r="E82" s="7">
        <f ca="1">IF(D82="","",AVERAGE($D$9:D82))</f>
        <v>3.7432432432432434</v>
      </c>
      <c r="F82" s="7">
        <f ca="1">IF(D82="","",STDEV($D$9:D82))</f>
        <v>1.7831848590070738</v>
      </c>
      <c r="G82" s="7">
        <f t="shared" ca="1" si="16"/>
        <v>1.9929971258898567</v>
      </c>
      <c r="H82" s="7">
        <f t="shared" ca="1" si="17"/>
        <v>0.41313042562423219</v>
      </c>
      <c r="I82" s="7">
        <f t="shared" ca="1" si="18"/>
        <v>3.3301128176190113</v>
      </c>
      <c r="J82" s="7">
        <f t="shared" ca="1" si="19"/>
        <v>4.1563736688674755</v>
      </c>
      <c r="K82" s="26">
        <f t="shared" ca="1" si="20"/>
        <v>0.1103669729104447</v>
      </c>
      <c r="L82" s="20" t="str">
        <f t="shared" ca="1" si="21"/>
        <v/>
      </c>
      <c r="M82" s="24" t="str">
        <f t="shared" ca="1" si="22"/>
        <v/>
      </c>
    </row>
    <row r="83" spans="2:13" x14ac:dyDescent="0.25">
      <c r="B83" s="2">
        <v>75</v>
      </c>
      <c r="C83" s="2">
        <f t="shared" ca="1" si="15"/>
        <v>0.78672813564182209</v>
      </c>
      <c r="D83" s="3">
        <f ca="1">IF(SUM($M$14:M82)&gt;=1,"",IF(C83&lt;=$O$2,1,IF(AND(C83&lt;=$O$3,C83&gt;$O$2),2,IF(AND(C83&lt;=$O$4,C83&gt;$O$3),3,IF(AND(C83&lt;=$O$5,C83&gt;$O$4),4,IF(AND(C83&lt;=$O$6,C83&gt;$O$5),5,IF(C83&gt;$O$6,6,"")))))))</f>
        <v>5</v>
      </c>
      <c r="E83" s="7">
        <f ca="1">IF(D83="","",AVERAGE($D$9:D83))</f>
        <v>3.76</v>
      </c>
      <c r="F83" s="7">
        <f ca="1">IF(D83="","",STDEV($D$9:D83))</f>
        <v>1.7770306237760336</v>
      </c>
      <c r="G83" s="7">
        <f t="shared" ca="1" si="16"/>
        <v>1.992543495180934</v>
      </c>
      <c r="H83" s="7">
        <f t="shared" ca="1" si="17"/>
        <v>0.40885761487703332</v>
      </c>
      <c r="I83" s="7">
        <f t="shared" ca="1" si="18"/>
        <v>3.3511423851229667</v>
      </c>
      <c r="J83" s="7">
        <f t="shared" ca="1" si="19"/>
        <v>4.1688576148770329</v>
      </c>
      <c r="K83" s="26">
        <f t="shared" ca="1" si="20"/>
        <v>0.10873872736091313</v>
      </c>
      <c r="L83" s="20" t="str">
        <f t="shared" ca="1" si="21"/>
        <v/>
      </c>
      <c r="M83" s="24" t="str">
        <f t="shared" ca="1" si="22"/>
        <v/>
      </c>
    </row>
    <row r="84" spans="2:13" x14ac:dyDescent="0.25">
      <c r="B84" s="2">
        <v>76</v>
      </c>
      <c r="C84" s="2">
        <f t="shared" ca="1" si="15"/>
        <v>0.48584090466151819</v>
      </c>
      <c r="D84" s="3">
        <f ca="1">IF(SUM($M$14:M83)&gt;=1,"",IF(C84&lt;=$O$2,1,IF(AND(C84&lt;=$O$3,C84&gt;$O$2),2,IF(AND(C84&lt;=$O$4,C84&gt;$O$3),3,IF(AND(C84&lt;=$O$5,C84&gt;$O$4),4,IF(AND(C84&lt;=$O$6,C84&gt;$O$5),5,IF(C84&gt;$O$6,6,"")))))))</f>
        <v>4</v>
      </c>
      <c r="E84" s="7">
        <f ca="1">IF(D84="","",AVERAGE($D$9:D84))</f>
        <v>3.763157894736842</v>
      </c>
      <c r="F84" s="7">
        <f ca="1">IF(D84="","",STDEV($D$9:D84))</f>
        <v>1.765358668392963</v>
      </c>
      <c r="G84" s="7">
        <f t="shared" ca="1" si="16"/>
        <v>1.9921021540022406</v>
      </c>
      <c r="H84" s="7">
        <f t="shared" ca="1" si="17"/>
        <v>0.40340173647562477</v>
      </c>
      <c r="I84" s="7">
        <f t="shared" ca="1" si="18"/>
        <v>3.3597561582612174</v>
      </c>
      <c r="J84" s="7">
        <f t="shared" ca="1" si="19"/>
        <v>4.1665596312124666</v>
      </c>
      <c r="K84" s="26">
        <f t="shared" ca="1" si="20"/>
        <v>0.10719766423827791</v>
      </c>
      <c r="L84" s="20" t="str">
        <f t="shared" ca="1" si="21"/>
        <v/>
      </c>
      <c r="M84" s="24" t="str">
        <f t="shared" ca="1" si="22"/>
        <v/>
      </c>
    </row>
    <row r="85" spans="2:13" x14ac:dyDescent="0.25">
      <c r="B85" s="2">
        <v>77</v>
      </c>
      <c r="C85" s="2">
        <f t="shared" ca="1" si="15"/>
        <v>0.78097392527168863</v>
      </c>
      <c r="D85" s="3">
        <f ca="1">IF(SUM($M$14:M84)&gt;=1,"",IF(C85&lt;=$O$2,1,IF(AND(C85&lt;=$O$3,C85&gt;$O$2),2,IF(AND(C85&lt;=$O$4,C85&gt;$O$3),3,IF(AND(C85&lt;=$O$5,C85&gt;$O$4),4,IF(AND(C85&lt;=$O$6,C85&gt;$O$5),5,IF(C85&gt;$O$6,6,"")))))))</f>
        <v>5</v>
      </c>
      <c r="E85" s="7">
        <f ca="1">IF(D85="","",AVERAGE($D$9:D85))</f>
        <v>3.779220779220779</v>
      </c>
      <c r="F85" s="7">
        <f ca="1">IF(D85="","",STDEV($D$9:D85))</f>
        <v>1.7593612523881073</v>
      </c>
      <c r="G85" s="7">
        <f t="shared" ca="1" si="16"/>
        <v>1.991672609644662</v>
      </c>
      <c r="H85" s="7">
        <f t="shared" ca="1" si="17"/>
        <v>0.39932602141225509</v>
      </c>
      <c r="I85" s="7">
        <f t="shared" ca="1" si="18"/>
        <v>3.3798947578085241</v>
      </c>
      <c r="J85" s="7">
        <f t="shared" ca="1" si="19"/>
        <v>4.1785468006330344</v>
      </c>
      <c r="K85" s="26">
        <f t="shared" ca="1" si="20"/>
        <v>0.10566358642179946</v>
      </c>
      <c r="L85" s="20" t="str">
        <f t="shared" ca="1" si="21"/>
        <v/>
      </c>
      <c r="M85" s="24" t="str">
        <f t="shared" ca="1" si="22"/>
        <v/>
      </c>
    </row>
    <row r="86" spans="2:13" x14ac:dyDescent="0.25">
      <c r="B86" s="2">
        <v>78</v>
      </c>
      <c r="C86" s="2">
        <f t="shared" ca="1" si="15"/>
        <v>0.15687814947305412</v>
      </c>
      <c r="D86" s="3">
        <f ca="1">IF(SUM($M$14:M85)&gt;=1,"",IF(C86&lt;=$O$2,1,IF(AND(C86&lt;=$O$3,C86&gt;$O$2),2,IF(AND(C86&lt;=$O$4,C86&gt;$O$3),3,IF(AND(C86&lt;=$O$5,C86&gt;$O$4),4,IF(AND(C86&lt;=$O$6,C86&gt;$O$5),5,IF(C86&gt;$O$6,6,"")))))))</f>
        <v>2</v>
      </c>
      <c r="E86" s="7">
        <f ca="1">IF(D86="","",AVERAGE($D$9:D86))</f>
        <v>3.7564102564102564</v>
      </c>
      <c r="F86" s="7">
        <f ca="1">IF(D86="","",STDEV($D$9:D86))</f>
        <v>1.7594708283281073</v>
      </c>
      <c r="G86" s="7">
        <f t="shared" ca="1" si="16"/>
        <v>1.9912543953883848</v>
      </c>
      <c r="H86" s="7">
        <f t="shared" ca="1" si="17"/>
        <v>0.39669937552586004</v>
      </c>
      <c r="I86" s="7">
        <f t="shared" ca="1" si="18"/>
        <v>3.3597108808843963</v>
      </c>
      <c r="J86" s="7">
        <f t="shared" ca="1" si="19"/>
        <v>4.1531096319361165</v>
      </c>
      <c r="K86" s="26">
        <f t="shared" ca="1" si="20"/>
        <v>0.10560597710244739</v>
      </c>
      <c r="L86" s="20" t="str">
        <f t="shared" ca="1" si="21"/>
        <v/>
      </c>
      <c r="M86" s="24" t="str">
        <f t="shared" ca="1" si="22"/>
        <v/>
      </c>
    </row>
    <row r="87" spans="2:13" x14ac:dyDescent="0.25">
      <c r="B87" s="2">
        <v>79</v>
      </c>
      <c r="C87" s="2">
        <f t="shared" ca="1" si="15"/>
        <v>0.53657287310991397</v>
      </c>
      <c r="D87" s="3">
        <f ca="1">IF(SUM($M$14:M86)&gt;=1,"",IF(C87&lt;=$O$2,1,IF(AND(C87&lt;=$O$3,C87&gt;$O$2),2,IF(AND(C87&lt;=$O$4,C87&gt;$O$3),3,IF(AND(C87&lt;=$O$5,C87&gt;$O$4),4,IF(AND(C87&lt;=$O$6,C87&gt;$O$5),5,IF(C87&gt;$O$6,6,"")))))))</f>
        <v>4</v>
      </c>
      <c r="E87" s="7">
        <f ca="1">IF(D87="","",AVERAGE($D$9:D87))</f>
        <v>3.759493670886076</v>
      </c>
      <c r="F87" s="7">
        <f ca="1">IF(D87="","",STDEV($D$9:D87))</f>
        <v>1.7483705958245932</v>
      </c>
      <c r="G87" s="7">
        <f t="shared" ca="1" si="16"/>
        <v>1.9908470688116919</v>
      </c>
      <c r="H87" s="7">
        <f t="shared" ca="1" si="17"/>
        <v>0.39161367455159635</v>
      </c>
      <c r="I87" s="7">
        <f t="shared" ca="1" si="18"/>
        <v>3.3678799963344797</v>
      </c>
      <c r="J87" s="7">
        <f t="shared" ca="1" si="19"/>
        <v>4.1511073454376728</v>
      </c>
      <c r="K87" s="26">
        <f t="shared" ca="1" si="20"/>
        <v>0.10416660030160307</v>
      </c>
      <c r="L87" s="20" t="str">
        <f t="shared" ca="1" si="21"/>
        <v/>
      </c>
      <c r="M87" s="24" t="str">
        <f t="shared" ca="1" si="22"/>
        <v/>
      </c>
    </row>
    <row r="88" spans="2:13" x14ac:dyDescent="0.25">
      <c r="B88" s="2">
        <v>80</v>
      </c>
      <c r="C88" s="2">
        <f t="shared" ca="1" si="15"/>
        <v>0.47572478224032133</v>
      </c>
      <c r="D88" s="3">
        <f ca="1">IF(SUM($M$14:M87)&gt;=1,"",IF(C88&lt;=$O$2,1,IF(AND(C88&lt;=$O$3,C88&gt;$O$2),2,IF(AND(C88&lt;=$O$4,C88&gt;$O$3),3,IF(AND(C88&lt;=$O$5,C88&gt;$O$4),4,IF(AND(C88&lt;=$O$6,C88&gt;$O$5),5,IF(C88&gt;$O$6,6,"")))))))</f>
        <v>4</v>
      </c>
      <c r="E88" s="7">
        <f ca="1">IF(D88="","",AVERAGE($D$9:D88))</f>
        <v>3.7625000000000002</v>
      </c>
      <c r="F88" s="7">
        <f ca="1">IF(D88="","",STDEV($D$9:D88))</f>
        <v>1.7374778024262785</v>
      </c>
      <c r="G88" s="7">
        <f t="shared" ca="1" si="16"/>
        <v>1.9904502102301287</v>
      </c>
      <c r="H88" s="7">
        <f t="shared" ca="1" si="17"/>
        <v>0.38665674432854907</v>
      </c>
      <c r="I88" s="7">
        <f t="shared" ca="1" si="18"/>
        <v>3.3758432556714513</v>
      </c>
      <c r="J88" s="7">
        <f t="shared" ca="1" si="19"/>
        <v>4.1491567443285495</v>
      </c>
      <c r="K88" s="26">
        <f t="shared" ca="1" si="20"/>
        <v>0.10276591211390008</v>
      </c>
      <c r="L88" s="20" t="str">
        <f t="shared" ca="1" si="21"/>
        <v/>
      </c>
      <c r="M88" s="24" t="str">
        <f t="shared" ca="1" si="22"/>
        <v/>
      </c>
    </row>
    <row r="89" spans="2:13" x14ac:dyDescent="0.25">
      <c r="B89" s="2">
        <v>81</v>
      </c>
      <c r="C89" s="2">
        <f t="shared" ca="1" si="15"/>
        <v>0.36637990705651258</v>
      </c>
      <c r="D89" s="3">
        <f ca="1">IF(SUM($M$14:M88)&gt;=1,"",IF(C89&lt;=$O$2,1,IF(AND(C89&lt;=$O$3,C89&gt;$O$2),2,IF(AND(C89&lt;=$O$4,C89&gt;$O$3),3,IF(AND(C89&lt;=$O$5,C89&gt;$O$4),4,IF(AND(C89&lt;=$O$6,C89&gt;$O$5),5,IF(C89&gt;$O$6,6,"")))))))</f>
        <v>3</v>
      </c>
      <c r="E89" s="7">
        <f ca="1">IF(D89="","",AVERAGE($D$9:D89))</f>
        <v>3.7530864197530862</v>
      </c>
      <c r="F89" s="7">
        <f ca="1">IF(D89="","",STDEV($D$9:D89))</f>
        <v>1.7286617959966231</v>
      </c>
      <c r="G89" s="7">
        <f t="shared" ca="1" si="16"/>
        <v>1.9900634212544475</v>
      </c>
      <c r="H89" s="7">
        <f t="shared" ca="1" si="17"/>
        <v>0.38223851199254416</v>
      </c>
      <c r="I89" s="7">
        <f t="shared" ca="1" si="18"/>
        <v>3.3708479077605422</v>
      </c>
      <c r="J89" s="7">
        <f t="shared" ca="1" si="19"/>
        <v>4.1353249317456306</v>
      </c>
      <c r="K89" s="26">
        <f t="shared" ca="1" si="20"/>
        <v>0.10184644562959236</v>
      </c>
      <c r="L89" s="20" t="str">
        <f t="shared" ca="1" si="21"/>
        <v/>
      </c>
      <c r="M89" s="24" t="str">
        <f t="shared" ca="1" si="22"/>
        <v/>
      </c>
    </row>
    <row r="90" spans="2:13" x14ac:dyDescent="0.25">
      <c r="B90" s="2">
        <v>82</v>
      </c>
      <c r="C90" s="2">
        <f t="shared" ca="1" si="15"/>
        <v>0.15475648817211529</v>
      </c>
      <c r="D90" s="3">
        <f ca="1">IF(SUM($M$14:M89)&gt;=1,"",IF(C90&lt;=$O$2,1,IF(AND(C90&lt;=$O$3,C90&gt;$O$2),2,IF(AND(C90&lt;=$O$4,C90&gt;$O$3),3,IF(AND(C90&lt;=$O$5,C90&gt;$O$4),4,IF(AND(C90&lt;=$O$6,C90&gt;$O$5),5,IF(C90&gt;$O$6,6,"")))))))</f>
        <v>2</v>
      </c>
      <c r="E90" s="7">
        <f ca="1">IF(D90="","",AVERAGE($D$9:D90))</f>
        <v>3.7317073170731709</v>
      </c>
      <c r="F90" s="7">
        <f ca="1">IF(D90="","",STDEV($D$9:D90))</f>
        <v>1.728831622072162</v>
      </c>
      <c r="G90" s="7">
        <f t="shared" ca="1" si="16"/>
        <v>1.9896863234569038</v>
      </c>
      <c r="H90" s="7">
        <f t="shared" ca="1" si="17"/>
        <v>0.37986596721432514</v>
      </c>
      <c r="I90" s="7">
        <f t="shared" ca="1" si="18"/>
        <v>3.3518413498588457</v>
      </c>
      <c r="J90" s="7">
        <f t="shared" ca="1" si="19"/>
        <v>4.1115732842874957</v>
      </c>
      <c r="K90" s="26">
        <f t="shared" ca="1" si="20"/>
        <v>0.10179414807704137</v>
      </c>
      <c r="L90" s="20" t="str">
        <f t="shared" ca="1" si="21"/>
        <v/>
      </c>
      <c r="M90" s="24" t="str">
        <f t="shared" ca="1" si="22"/>
        <v/>
      </c>
    </row>
    <row r="91" spans="2:13" x14ac:dyDescent="0.25">
      <c r="B91" s="2">
        <v>83</v>
      </c>
      <c r="C91" s="2">
        <f t="shared" ca="1" si="15"/>
        <v>0.15412463632950724</v>
      </c>
      <c r="D91" s="3">
        <f ca="1">IF(SUM($M$14:M90)&gt;=1,"",IF(C91&lt;=$O$2,1,IF(AND(C91&lt;=$O$3,C91&gt;$O$2),2,IF(AND(C91&lt;=$O$4,C91&gt;$O$3),3,IF(AND(C91&lt;=$O$5,C91&gt;$O$4),4,IF(AND(C91&lt;=$O$6,C91&gt;$O$5),5,IF(C91&gt;$O$6,6,"")))))))</f>
        <v>2</v>
      </c>
      <c r="E91" s="7">
        <f ca="1">IF(D91="","",AVERAGE($D$9:D91))</f>
        <v>3.7108433734939759</v>
      </c>
      <c r="F91" s="7">
        <f ca="1">IF(D91="","",STDEV($D$9:D91))</f>
        <v>1.728739287443152</v>
      </c>
      <c r="G91" s="7">
        <f t="shared" ca="1" si="16"/>
        <v>1.9893185571365706</v>
      </c>
      <c r="H91" s="7">
        <f t="shared" ca="1" si="17"/>
        <v>0.37748073295154028</v>
      </c>
      <c r="I91" s="7">
        <f t="shared" ca="1" si="18"/>
        <v>3.3333626405424357</v>
      </c>
      <c r="J91" s="7">
        <f t="shared" ca="1" si="19"/>
        <v>4.0883241064455165</v>
      </c>
      <c r="K91" s="26">
        <f t="shared" ca="1" si="20"/>
        <v>0.10172370400966832</v>
      </c>
      <c r="L91" s="20" t="str">
        <f t="shared" ca="1" si="21"/>
        <v/>
      </c>
      <c r="M91" s="24" t="str">
        <f t="shared" ca="1" si="22"/>
        <v/>
      </c>
    </row>
    <row r="92" spans="2:13" x14ac:dyDescent="0.25">
      <c r="B92" s="2">
        <v>84</v>
      </c>
      <c r="C92" s="2">
        <f t="shared" ca="1" si="15"/>
        <v>0.71157945203133577</v>
      </c>
      <c r="D92" s="3">
        <f ca="1">IF(SUM($M$14:M91)&gt;=1,"",IF(C92&lt;=$O$2,1,IF(AND(C92&lt;=$O$3,C92&gt;$O$2),2,IF(AND(C92&lt;=$O$4,C92&gt;$O$3),3,IF(AND(C92&lt;=$O$5,C92&gt;$O$4),4,IF(AND(C92&lt;=$O$6,C92&gt;$O$5),5,IF(C92&gt;$O$6,6,"")))))))</f>
        <v>5</v>
      </c>
      <c r="E92" s="7">
        <f ca="1">IF(D92="","",AVERAGE($D$9:D92))</f>
        <v>3.7261904761904763</v>
      </c>
      <c r="F92" s="7">
        <f ca="1">IF(D92="","",STDEV($D$9:D92))</f>
        <v>1.724041137212152</v>
      </c>
      <c r="G92" s="7">
        <f t="shared" ca="1" si="16"/>
        <v>1.9889597801751635</v>
      </c>
      <c r="H92" s="7">
        <f t="shared" ca="1" si="17"/>
        <v>0.37413986255119186</v>
      </c>
      <c r="I92" s="7">
        <f t="shared" ca="1" si="18"/>
        <v>3.3520506136392845</v>
      </c>
      <c r="J92" s="7">
        <f t="shared" ca="1" si="19"/>
        <v>4.1003303387416681</v>
      </c>
      <c r="K92" s="26">
        <f t="shared" ca="1" si="20"/>
        <v>0.10040814202651795</v>
      </c>
      <c r="L92" s="20" t="str">
        <f t="shared" ca="1" si="21"/>
        <v/>
      </c>
      <c r="M92" s="24" t="str">
        <f t="shared" ca="1" si="22"/>
        <v/>
      </c>
    </row>
    <row r="93" spans="2:13" x14ac:dyDescent="0.25">
      <c r="B93" s="2">
        <v>85</v>
      </c>
      <c r="C93" s="2">
        <f t="shared" ca="1" si="15"/>
        <v>0.33044526928110218</v>
      </c>
      <c r="D93" s="3">
        <f ca="1">IF(SUM($M$14:M92)&gt;=1,"",IF(C93&lt;=$O$2,1,IF(AND(C93&lt;=$O$3,C93&gt;$O$2),2,IF(AND(C93&lt;=$O$4,C93&gt;$O$3),3,IF(AND(C93&lt;=$O$5,C93&gt;$O$4),4,IF(AND(C93&lt;=$O$6,C93&gt;$O$5),5,IF(C93&gt;$O$6,6,"")))))))</f>
        <v>3</v>
      </c>
      <c r="E93" s="7">
        <f ca="1">IF(D93="","",AVERAGE($D$9:D93))</f>
        <v>3.7176470588235295</v>
      </c>
      <c r="F93" s="7">
        <f ca="1">IF(D93="","",STDEV($D$9:D93))</f>
        <v>1.7155574181303175</v>
      </c>
      <c r="G93" s="7">
        <f t="shared" ca="1" si="16"/>
        <v>1.9886096669757098</v>
      </c>
      <c r="H93" s="7">
        <f t="shared" ca="1" si="17"/>
        <v>0.3700371620039426</v>
      </c>
      <c r="I93" s="7">
        <f t="shared" ca="1" si="18"/>
        <v>3.3476098968195869</v>
      </c>
      <c r="J93" s="7">
        <f t="shared" ca="1" si="19"/>
        <v>4.0876842208274722</v>
      </c>
      <c r="K93" s="26">
        <f t="shared" ca="1" si="20"/>
        <v>9.953531256435165E-2</v>
      </c>
      <c r="L93" s="20" t="str">
        <f t="shared" ca="1" si="21"/>
        <v/>
      </c>
      <c r="M93" s="24" t="str">
        <f t="shared" ca="1" si="22"/>
        <v/>
      </c>
    </row>
    <row r="94" spans="2:13" x14ac:dyDescent="0.25">
      <c r="B94" s="2">
        <v>86</v>
      </c>
      <c r="C94" s="2">
        <f t="shared" ca="1" si="15"/>
        <v>0.72187667076567319</v>
      </c>
      <c r="D94" s="3">
        <f ca="1">IF(SUM($M$14:M93)&gt;=1,"",IF(C94&lt;=$O$2,1,IF(AND(C94&lt;=$O$3,C94&gt;$O$2),2,IF(AND(C94&lt;=$O$4,C94&gt;$O$3),3,IF(AND(C94&lt;=$O$5,C94&gt;$O$4),4,IF(AND(C94&lt;=$O$6,C94&gt;$O$5),5,IF(C94&gt;$O$6,6,"")))))))</f>
        <v>5</v>
      </c>
      <c r="E94" s="7">
        <f ca="1">IF(D94="","",AVERAGE($D$9:D94))</f>
        <v>3.7325581395348837</v>
      </c>
      <c r="F94" s="7">
        <f ca="1">IF(D94="","",STDEV($D$9:D94))</f>
        <v>1.7110328398172163</v>
      </c>
      <c r="G94" s="7">
        <f t="shared" ca="1" si="16"/>
        <v>1.9882679074772251</v>
      </c>
      <c r="H94" s="7">
        <f t="shared" ca="1" si="17"/>
        <v>0.36684619770595206</v>
      </c>
      <c r="I94" s="7">
        <f t="shared" ca="1" si="18"/>
        <v>3.3657119418289314</v>
      </c>
      <c r="J94" s="7">
        <f t="shared" ca="1" si="19"/>
        <v>4.099404337240836</v>
      </c>
      <c r="K94" s="26">
        <f t="shared" ca="1" si="20"/>
        <v>9.8282781939912398E-2</v>
      </c>
      <c r="L94" s="20" t="str">
        <f t="shared" ca="1" si="21"/>
        <v/>
      </c>
      <c r="M94" s="24" t="str">
        <f t="shared" ca="1" si="22"/>
        <v/>
      </c>
    </row>
    <row r="95" spans="2:13" x14ac:dyDescent="0.25">
      <c r="B95" s="2">
        <v>87</v>
      </c>
      <c r="C95" s="2">
        <f t="shared" ca="1" si="15"/>
        <v>0.48459283464982361</v>
      </c>
      <c r="D95" s="3">
        <f ca="1">IF(SUM($M$14:M94)&gt;=1,"",IF(C95&lt;=$O$2,1,IF(AND(C95&lt;=$O$3,C95&gt;$O$2),2,IF(AND(C95&lt;=$O$4,C95&gt;$O$3),3,IF(AND(C95&lt;=$O$5,C95&gt;$O$4),4,IF(AND(C95&lt;=$O$6,C95&gt;$O$5),5,IF(C95&gt;$O$6,6,"")))))))</f>
        <v>4</v>
      </c>
      <c r="E95" s="7">
        <f ca="1">IF(D95="","",AVERAGE($D$9:D95))</f>
        <v>3.735632183908046</v>
      </c>
      <c r="F95" s="7">
        <f ca="1">IF(D95="","",STDEV($D$9:D95))</f>
        <v>1.7012975220363533</v>
      </c>
      <c r="G95" s="7">
        <f t="shared" ca="1" si="16"/>
        <v>1.987934206239018</v>
      </c>
      <c r="H95" s="7">
        <f t="shared" ca="1" si="17"/>
        <v>0.36259570022789572</v>
      </c>
      <c r="I95" s="7">
        <f t="shared" ca="1" si="18"/>
        <v>3.3730364836801501</v>
      </c>
      <c r="J95" s="7">
        <f t="shared" ca="1" si="19"/>
        <v>4.0982278841359419</v>
      </c>
      <c r="K95" s="26">
        <f t="shared" ca="1" si="20"/>
        <v>9.7064079753313631E-2</v>
      </c>
      <c r="L95" s="20" t="str">
        <f t="shared" ca="1" si="21"/>
        <v/>
      </c>
      <c r="M95" s="24" t="str">
        <f t="shared" ca="1" si="22"/>
        <v/>
      </c>
    </row>
    <row r="96" spans="2:13" x14ac:dyDescent="0.25">
      <c r="B96" s="2">
        <v>88</v>
      </c>
      <c r="C96" s="2">
        <f t="shared" ca="1" si="15"/>
        <v>0.13519985901405729</v>
      </c>
      <c r="D96" s="3">
        <f ca="1">IF(SUM($M$14:M95)&gt;=1,"",IF(C96&lt;=$O$2,1,IF(AND(C96&lt;=$O$3,C96&gt;$O$2),2,IF(AND(C96&lt;=$O$4,C96&gt;$O$3),3,IF(AND(C96&lt;=$O$5,C96&gt;$O$4),4,IF(AND(C96&lt;=$O$6,C96&gt;$O$5),5,IF(C96&gt;$O$6,6,"")))))))</f>
        <v>1</v>
      </c>
      <c r="E96" s="7">
        <f ca="1">IF(D96="","",AVERAGE($D$9:D96))</f>
        <v>3.7045454545454546</v>
      </c>
      <c r="F96" s="7">
        <f ca="1">IF(D96="","",STDEV($D$9:D96))</f>
        <v>1.7164457456937388</v>
      </c>
      <c r="G96" s="7">
        <f t="shared" ca="1" si="16"/>
        <v>1.9876082815890745</v>
      </c>
      <c r="H96" s="7">
        <f t="shared" ca="1" si="17"/>
        <v>0.3636801036127808</v>
      </c>
      <c r="I96" s="7">
        <f t="shared" ca="1" si="18"/>
        <v>3.340865350932674</v>
      </c>
      <c r="J96" s="7">
        <f t="shared" ca="1" si="19"/>
        <v>4.0682255581582352</v>
      </c>
      <c r="K96" s="26">
        <f t="shared" ca="1" si="20"/>
        <v>9.8171316312652482E-2</v>
      </c>
      <c r="L96" s="20" t="str">
        <f t="shared" ca="1" si="21"/>
        <v/>
      </c>
      <c r="M96" s="24" t="str">
        <f t="shared" ca="1" si="22"/>
        <v/>
      </c>
    </row>
    <row r="97" spans="2:13" x14ac:dyDescent="0.25">
      <c r="B97" s="2">
        <v>89</v>
      </c>
      <c r="C97" s="2">
        <f t="shared" ca="1" si="15"/>
        <v>0.16074469351826914</v>
      </c>
      <c r="D97" s="3">
        <f ca="1">IF(SUM($M$14:M96)&gt;=1,"",IF(C97&lt;=$O$2,1,IF(AND(C97&lt;=$O$3,C97&gt;$O$2),2,IF(AND(C97&lt;=$O$4,C97&gt;$O$3),3,IF(AND(C97&lt;=$O$5,C97&gt;$O$4),4,IF(AND(C97&lt;=$O$6,C97&gt;$O$5),5,IF(C97&gt;$O$6,6,"")))))))</f>
        <v>2</v>
      </c>
      <c r="E97" s="7">
        <f ca="1">IF(D97="","",AVERAGE($D$9:D97))</f>
        <v>3.6853932584269664</v>
      </c>
      <c r="F97" s="7">
        <f ca="1">IF(D97="","",STDEV($D$9:D97))</f>
        <v>1.7162029018762848</v>
      </c>
      <c r="G97" s="7">
        <f t="shared" ca="1" si="16"/>
        <v>1.9872898648311721</v>
      </c>
      <c r="H97" s="7">
        <f t="shared" ca="1" si="17"/>
        <v>0.36152209604314522</v>
      </c>
      <c r="I97" s="7">
        <f t="shared" ca="1" si="18"/>
        <v>3.3238711623838211</v>
      </c>
      <c r="J97" s="7">
        <f t="shared" ca="1" si="19"/>
        <v>4.0469153544701113</v>
      </c>
      <c r="K97" s="26">
        <f t="shared" ca="1" si="20"/>
        <v>9.8095934597072942E-2</v>
      </c>
      <c r="L97" s="20" t="str">
        <f t="shared" ca="1" si="21"/>
        <v/>
      </c>
      <c r="M97" s="24" t="str">
        <f t="shared" ca="1" si="22"/>
        <v/>
      </c>
    </row>
    <row r="98" spans="2:13" x14ac:dyDescent="0.25">
      <c r="B98" s="2">
        <v>90</v>
      </c>
      <c r="C98" s="2">
        <f t="shared" ca="1" si="15"/>
        <v>0.58515648372800233</v>
      </c>
      <c r="D98" s="3">
        <f ca="1">IF(SUM($M$14:M97)&gt;=1,"",IF(C98&lt;=$O$2,1,IF(AND(C98&lt;=$O$3,C98&gt;$O$2),2,IF(AND(C98&lt;=$O$4,C98&gt;$O$3),3,IF(AND(C98&lt;=$O$5,C98&gt;$O$4),4,IF(AND(C98&lt;=$O$6,C98&gt;$O$5),5,IF(C98&gt;$O$6,6,"")))))))</f>
        <v>5</v>
      </c>
      <c r="E98" s="7">
        <f ca="1">IF(D98="","",AVERAGE($D$9:D98))</f>
        <v>3.7</v>
      </c>
      <c r="F98" s="7">
        <f ca="1">IF(D98="","",STDEV($D$9:D98))</f>
        <v>1.7121508911767398</v>
      </c>
      <c r="G98" s="7">
        <f t="shared" ca="1" si="16"/>
        <v>1.986978699506285</v>
      </c>
      <c r="H98" s="7">
        <f t="shared" ca="1" si="17"/>
        <v>0.35860306153800775</v>
      </c>
      <c r="I98" s="7">
        <f t="shared" ca="1" si="18"/>
        <v>3.3413969384619926</v>
      </c>
      <c r="J98" s="7">
        <f t="shared" ca="1" si="19"/>
        <v>4.0586030615380082</v>
      </c>
      <c r="K98" s="26">
        <f t="shared" ca="1" si="20"/>
        <v>9.6919746361623718E-2</v>
      </c>
      <c r="L98" s="20" t="str">
        <f t="shared" ca="1" si="21"/>
        <v/>
      </c>
      <c r="M98" s="24" t="str">
        <f t="shared" ca="1" si="22"/>
        <v/>
      </c>
    </row>
    <row r="99" spans="2:13" x14ac:dyDescent="0.25">
      <c r="B99" s="2">
        <v>91</v>
      </c>
      <c r="C99" s="2">
        <f t="shared" ca="1" si="15"/>
        <v>0.45241696994361658</v>
      </c>
      <c r="D99" s="3">
        <f ca="1">IF(SUM($M$14:M98)&gt;=1,"",IF(C99&lt;=$O$2,1,IF(AND(C99&lt;=$O$3,C99&gt;$O$2),2,IF(AND(C99&lt;=$O$4,C99&gt;$O$3),3,IF(AND(C99&lt;=$O$5,C99&gt;$O$4),4,IF(AND(C99&lt;=$O$6,C99&gt;$O$5),5,IF(C99&gt;$O$6,6,"")))))))</f>
        <v>4</v>
      </c>
      <c r="E99" s="7">
        <f ca="1">IF(D99="","",AVERAGE($D$9:D99))</f>
        <v>3.7032967032967035</v>
      </c>
      <c r="F99" s="7">
        <f ca="1">IF(D99="","",STDEV($D$9:D99))</f>
        <v>1.7029027863850301</v>
      </c>
      <c r="G99" s="7">
        <f t="shared" ca="1" si="16"/>
        <v>1.986674540703772</v>
      </c>
      <c r="H99" s="7">
        <f t="shared" ca="1" si="17"/>
        <v>0.35464666993237126</v>
      </c>
      <c r="I99" s="7">
        <f t="shared" ca="1" si="18"/>
        <v>3.3486500333643323</v>
      </c>
      <c r="J99" s="7">
        <f t="shared" ca="1" si="19"/>
        <v>4.0579433732290751</v>
      </c>
      <c r="K99" s="26">
        <f t="shared" ca="1" si="20"/>
        <v>9.5765124521797571E-2</v>
      </c>
      <c r="L99" s="20" t="str">
        <f t="shared" ca="1" si="21"/>
        <v/>
      </c>
      <c r="M99" s="24" t="str">
        <f t="shared" ca="1" si="22"/>
        <v/>
      </c>
    </row>
    <row r="100" spans="2:13" x14ac:dyDescent="0.25">
      <c r="B100" s="2">
        <v>92</v>
      </c>
      <c r="C100" s="2">
        <f t="shared" ca="1" si="15"/>
        <v>0.37652503535261328</v>
      </c>
      <c r="D100" s="3">
        <f ca="1">IF(SUM($M$14:M99)&gt;=1,"",IF(C100&lt;=$O$2,1,IF(AND(C100&lt;=$O$3,C100&gt;$O$2),2,IF(AND(C100&lt;=$O$4,C100&gt;$O$3),3,IF(AND(C100&lt;=$O$5,C100&gt;$O$4),4,IF(AND(C100&lt;=$O$6,C100&gt;$O$5),5,IF(C100&gt;$O$6,6,"")))))))</f>
        <v>3</v>
      </c>
      <c r="E100" s="7">
        <f ca="1">IF(D100="","",AVERAGE($D$9:D100))</f>
        <v>3.6956521739130435</v>
      </c>
      <c r="F100" s="7">
        <f ca="1">IF(D100="","",STDEV($D$9:D100))</f>
        <v>1.6951069234957228</v>
      </c>
      <c r="G100" s="7">
        <f t="shared" ca="1" si="16"/>
        <v>1.9863771544186202</v>
      </c>
      <c r="H100" s="7">
        <f t="shared" ca="1" si="17"/>
        <v>0.35104670074011451</v>
      </c>
      <c r="I100" s="7">
        <f t="shared" ca="1" si="18"/>
        <v>3.3446054731729289</v>
      </c>
      <c r="J100" s="7">
        <f t="shared" ca="1" si="19"/>
        <v>4.046698874653158</v>
      </c>
      <c r="K100" s="26">
        <f t="shared" ca="1" si="20"/>
        <v>9.4989107259089808E-2</v>
      </c>
      <c r="L100" s="20" t="str">
        <f t="shared" ca="1" si="21"/>
        <v/>
      </c>
      <c r="M100" s="24" t="str">
        <f t="shared" ca="1" si="22"/>
        <v/>
      </c>
    </row>
    <row r="101" spans="2:13" x14ac:dyDescent="0.25">
      <c r="B101" s="2">
        <v>93</v>
      </c>
      <c r="C101" s="2">
        <f t="shared" ca="1" si="15"/>
        <v>0.35150220521462294</v>
      </c>
      <c r="D101" s="3">
        <f ca="1">IF(SUM($M$14:M100)&gt;=1,"",IF(C101&lt;=$O$2,1,IF(AND(C101&lt;=$O$3,C101&gt;$O$2),2,IF(AND(C101&lt;=$O$4,C101&gt;$O$3),3,IF(AND(C101&lt;=$O$5,C101&gt;$O$4),4,IF(AND(C101&lt;=$O$6,C101&gt;$O$5),5,IF(C101&gt;$O$6,6,"")))))))</f>
        <v>3</v>
      </c>
      <c r="E101" s="7">
        <f ca="1">IF(D101="","",AVERAGE($D$9:D101))</f>
        <v>3.6881720430107525</v>
      </c>
      <c r="F101" s="7">
        <f ca="1">IF(D101="","",STDEV($D$9:D101))</f>
        <v>1.6874117988135346</v>
      </c>
      <c r="G101" s="7">
        <f t="shared" ca="1" si="16"/>
        <v>1.9860863169511298</v>
      </c>
      <c r="H101" s="7">
        <f t="shared" ca="1" si="17"/>
        <v>0.34751833799717397</v>
      </c>
      <c r="I101" s="7">
        <f t="shared" ca="1" si="18"/>
        <v>3.3406537050135787</v>
      </c>
      <c r="J101" s="7">
        <f t="shared" ca="1" si="19"/>
        <v>4.0356903810079263</v>
      </c>
      <c r="K101" s="26">
        <f t="shared" ca="1" si="20"/>
        <v>9.4225088728096734E-2</v>
      </c>
      <c r="L101" s="20" t="str">
        <f t="shared" ca="1" si="21"/>
        <v/>
      </c>
      <c r="M101" s="24" t="str">
        <f t="shared" ca="1" si="22"/>
        <v/>
      </c>
    </row>
    <row r="102" spans="2:13" x14ac:dyDescent="0.25">
      <c r="B102" s="2">
        <v>94</v>
      </c>
      <c r="C102" s="2">
        <f t="shared" ca="1" si="15"/>
        <v>0.67406640089826719</v>
      </c>
      <c r="D102" s="3">
        <f ca="1">IF(SUM($M$14:M101)&gt;=1,"",IF(C102&lt;=$O$2,1,IF(AND(C102&lt;=$O$3,C102&gt;$O$2),2,IF(AND(C102&lt;=$O$4,C102&gt;$O$3),3,IF(AND(C102&lt;=$O$5,C102&gt;$O$4),4,IF(AND(C102&lt;=$O$6,C102&gt;$O$5),5,IF(C102&gt;$O$6,6,"")))))))</f>
        <v>5</v>
      </c>
      <c r="E102" s="7">
        <f ca="1">IF(D102="","",AVERAGE($D$9:D102))</f>
        <v>3.7021276595744679</v>
      </c>
      <c r="F102" s="7">
        <f ca="1">IF(D102="","",STDEV($D$9:D102))</f>
        <v>1.6837604306518408</v>
      </c>
      <c r="G102" s="7">
        <f t="shared" ca="1" si="16"/>
        <v>1.9858018143458216</v>
      </c>
      <c r="H102" s="7">
        <f t="shared" ca="1" si="17"/>
        <v>0.34486750532802052</v>
      </c>
      <c r="I102" s="7">
        <f t="shared" ca="1" si="18"/>
        <v>3.3572601542464473</v>
      </c>
      <c r="J102" s="7">
        <f t="shared" ca="1" si="19"/>
        <v>4.046995164902488</v>
      </c>
      <c r="K102" s="26">
        <f t="shared" ca="1" si="20"/>
        <v>9.3153866381706696E-2</v>
      </c>
      <c r="L102" s="20" t="str">
        <f t="shared" ca="1" si="21"/>
        <v/>
      </c>
      <c r="M102" s="24" t="str">
        <f t="shared" ca="1" si="22"/>
        <v/>
      </c>
    </row>
    <row r="103" spans="2:13" x14ac:dyDescent="0.25">
      <c r="B103" s="2">
        <v>95</v>
      </c>
      <c r="C103" s="2">
        <f t="shared" ca="1" si="15"/>
        <v>0.33049164156787725</v>
      </c>
      <c r="D103" s="3">
        <f ca="1">IF(SUM($M$14:M102)&gt;=1,"",IF(C103&lt;=$O$2,1,IF(AND(C103&lt;=$O$3,C103&gt;$O$2),2,IF(AND(C103&lt;=$O$4,C103&gt;$O$3),3,IF(AND(C103&lt;=$O$5,C103&gt;$O$4),4,IF(AND(C103&lt;=$O$6,C103&gt;$O$5),5,IF(C103&gt;$O$6,6,"")))))))</f>
        <v>3</v>
      </c>
      <c r="E103" s="7">
        <f ca="1">IF(D103="","",AVERAGE($D$9:D103))</f>
        <v>3.6947368421052631</v>
      </c>
      <c r="F103" s="7">
        <f ca="1">IF(D103="","",STDEV($D$9:D103))</f>
        <v>1.6763288422794633</v>
      </c>
      <c r="G103" s="7">
        <f t="shared" ca="1" si="16"/>
        <v>1.9855234418666059</v>
      </c>
      <c r="H103" s="7">
        <f t="shared" ca="1" si="17"/>
        <v>0.3414856305443284</v>
      </c>
      <c r="I103" s="7">
        <f t="shared" ca="1" si="18"/>
        <v>3.3532512115609348</v>
      </c>
      <c r="J103" s="7">
        <f t="shared" ca="1" si="19"/>
        <v>4.0362224726495919</v>
      </c>
      <c r="K103" s="26">
        <f t="shared" ca="1" si="20"/>
        <v>9.2424885759860964E-2</v>
      </c>
      <c r="L103" s="20" t="str">
        <f t="shared" ca="1" si="21"/>
        <v/>
      </c>
      <c r="M103" s="24" t="str">
        <f t="shared" ca="1" si="22"/>
        <v/>
      </c>
    </row>
    <row r="104" spans="2:13" x14ac:dyDescent="0.25">
      <c r="B104" s="2">
        <v>96</v>
      </c>
      <c r="C104" s="2">
        <f t="shared" ca="1" si="15"/>
        <v>0.65834995841631339</v>
      </c>
      <c r="D104" s="3">
        <f ca="1">IF(SUM($M$14:M103)&gt;=1,"",IF(C104&lt;=$O$2,1,IF(AND(C104&lt;=$O$3,C104&gt;$O$2),2,IF(AND(C104&lt;=$O$4,C104&gt;$O$3),3,IF(AND(C104&lt;=$O$5,C104&gt;$O$4),4,IF(AND(C104&lt;=$O$6,C104&gt;$O$5),5,IF(C104&gt;$O$6,6,"")))))))</f>
        <v>5</v>
      </c>
      <c r="E104" s="7">
        <f ca="1">IF(D104="","",AVERAGE($D$9:D104))</f>
        <v>3.7083333333333335</v>
      </c>
      <c r="F104" s="7">
        <f ca="1">IF(D104="","",STDEV($D$9:D104))</f>
        <v>1.6727957478530029</v>
      </c>
      <c r="G104" s="7">
        <f t="shared" ca="1" si="16"/>
        <v>1.9852510035054973</v>
      </c>
      <c r="H104" s="7">
        <f t="shared" ca="1" si="17"/>
        <v>0.3389399207395315</v>
      </c>
      <c r="I104" s="7">
        <f t="shared" ca="1" si="18"/>
        <v>3.3693934125938019</v>
      </c>
      <c r="J104" s="7">
        <f t="shared" ca="1" si="19"/>
        <v>4.0472732540728646</v>
      </c>
      <c r="K104" s="26">
        <f t="shared" ca="1" si="20"/>
        <v>9.1399529188188264E-2</v>
      </c>
      <c r="L104" s="20" t="str">
        <f t="shared" ca="1" si="21"/>
        <v/>
      </c>
      <c r="M104" s="24" t="str">
        <f t="shared" ca="1" si="22"/>
        <v/>
      </c>
    </row>
    <row r="105" spans="2:13" x14ac:dyDescent="0.25">
      <c r="B105" s="2">
        <v>97</v>
      </c>
      <c r="C105" s="2">
        <f t="shared" ca="1" si="15"/>
        <v>0.52304347873666412</v>
      </c>
      <c r="D105" s="3">
        <f ca="1">IF(SUM($M$14:M104)&gt;=1,"",IF(C105&lt;=$O$2,1,IF(AND(C105&lt;=$O$3,C105&gt;$O$2),2,IF(AND(C105&lt;=$O$4,C105&gt;$O$3),3,IF(AND(C105&lt;=$O$5,C105&gt;$O$4),4,IF(AND(C105&lt;=$O$6,C105&gt;$O$5),5,IF(C105&gt;$O$6,6,"")))))))</f>
        <v>4</v>
      </c>
      <c r="E105" s="7">
        <f ca="1">IF(D105="","",AVERAGE($D$9:D105))</f>
        <v>3.7113402061855671</v>
      </c>
      <c r="F105" s="7">
        <f ca="1">IF(D105="","",STDEV($D$9:D105))</f>
        <v>1.6643239548850228</v>
      </c>
      <c r="G105" s="7">
        <f t="shared" ca="1" si="16"/>
        <v>1.9849843115224561</v>
      </c>
      <c r="H105" s="7">
        <f t="shared" ca="1" si="17"/>
        <v>0.33543554046798213</v>
      </c>
      <c r="I105" s="7">
        <f t="shared" ca="1" si="18"/>
        <v>3.3759046657175849</v>
      </c>
      <c r="J105" s="7">
        <f t="shared" ca="1" si="19"/>
        <v>4.046775746653549</v>
      </c>
      <c r="K105" s="26">
        <f t="shared" ca="1" si="20"/>
        <v>9.0381242848317403E-2</v>
      </c>
      <c r="L105" s="20" t="str">
        <f t="shared" ca="1" si="21"/>
        <v/>
      </c>
      <c r="M105" s="24" t="str">
        <f t="shared" ca="1" si="22"/>
        <v/>
      </c>
    </row>
    <row r="106" spans="2:13" x14ac:dyDescent="0.25">
      <c r="B106" s="2">
        <v>98</v>
      </c>
      <c r="C106" s="2">
        <f t="shared" ca="1" si="15"/>
        <v>0.91423686007405158</v>
      </c>
      <c r="D106" s="3">
        <f ca="1">IF(SUM($M$14:M105)&gt;=1,"",IF(C106&lt;=$O$2,1,IF(AND(C106&lt;=$O$3,C106&gt;$O$2),2,IF(AND(C106&lt;=$O$4,C106&gt;$O$3),3,IF(AND(C106&lt;=$O$5,C106&gt;$O$4),4,IF(AND(C106&lt;=$O$6,C106&gt;$O$5),5,IF(C106&gt;$O$6,6,"")))))))</f>
        <v>6</v>
      </c>
      <c r="E106" s="7">
        <f ca="1">IF(D106="","",AVERAGE($D$9:D106))</f>
        <v>3.7346938775510203</v>
      </c>
      <c r="F106" s="7">
        <f ca="1">IF(D106="","",STDEV($D$9:D106))</f>
        <v>1.6717853929761184</v>
      </c>
      <c r="G106" s="7">
        <f t="shared" ca="1" si="16"/>
        <v>1.9847231860139838</v>
      </c>
      <c r="H106" s="7">
        <f t="shared" ref="H106:H137" ca="1" si="23">IF(D106="","",G106*F106/SQRT(B106))</f>
        <v>0.33517176913824209</v>
      </c>
      <c r="I106" s="7">
        <f t="shared" ref="I106:I137" ca="1" si="24">IF(D106="","",E106-H106)</f>
        <v>3.3995221084127785</v>
      </c>
      <c r="J106" s="7">
        <f t="shared" ref="J106:J137" ca="1" si="25">IF(D106="","",E106+H106)</f>
        <v>4.0698656466892622</v>
      </c>
      <c r="K106" s="26">
        <f t="shared" ref="K106:K137" ca="1" si="26">IF(D106="","",H106/E106)</f>
        <v>8.9745446381277932E-2</v>
      </c>
      <c r="L106" s="20" t="str">
        <f t="shared" ca="1" si="21"/>
        <v/>
      </c>
      <c r="M106" s="24" t="str">
        <f t="shared" ca="1" si="22"/>
        <v/>
      </c>
    </row>
    <row r="107" spans="2:13" x14ac:dyDescent="0.25">
      <c r="B107" s="2">
        <v>99</v>
      </c>
      <c r="C107" s="2">
        <f t="shared" ca="1" si="15"/>
        <v>0.23832377389824821</v>
      </c>
      <c r="D107" s="3">
        <f ca="1">IF(SUM($M$14:M106)&gt;=1,"",IF(C107&lt;=$O$2,1,IF(AND(C107&lt;=$O$3,C107&gt;$O$2),2,IF(AND(C107&lt;=$O$4,C107&gt;$O$3),3,IF(AND(C107&lt;=$O$5,C107&gt;$O$4),4,IF(AND(C107&lt;=$O$6,C107&gt;$O$5),5,IF(C107&gt;$O$6,6,"")))))))</f>
        <v>2</v>
      </c>
      <c r="E107" s="7">
        <f ca="1">IF(D107="","",AVERAGE($D$9:D107))</f>
        <v>3.7171717171717171</v>
      </c>
      <c r="F107" s="7">
        <f ca="1">IF(D107="","",STDEV($D$9:D107))</f>
        <v>1.6723465369354771</v>
      </c>
      <c r="G107" s="7">
        <f t="shared" ca="1" si="16"/>
        <v>1.9844674545084788</v>
      </c>
      <c r="H107" s="7">
        <f t="shared" ca="1" si="23"/>
        <v>0.33354363597384717</v>
      </c>
      <c r="I107" s="7">
        <f t="shared" ca="1" si="24"/>
        <v>3.3836280811978701</v>
      </c>
      <c r="J107" s="7">
        <f t="shared" ca="1" si="25"/>
        <v>4.0507153531455646</v>
      </c>
      <c r="K107" s="26">
        <f t="shared" ca="1" si="26"/>
        <v>8.9730489025573013E-2</v>
      </c>
      <c r="L107" s="20" t="str">
        <f t="shared" ca="1" si="21"/>
        <v/>
      </c>
      <c r="M107" s="24" t="str">
        <f t="shared" ca="1" si="22"/>
        <v/>
      </c>
    </row>
    <row r="108" spans="2:13" x14ac:dyDescent="0.25">
      <c r="B108" s="2">
        <v>100</v>
      </c>
      <c r="C108" s="2">
        <f t="shared" ca="1" si="15"/>
        <v>0.77702472119739874</v>
      </c>
      <c r="D108" s="3">
        <f ca="1">IF(SUM($M$14:M107)&gt;=1,"",IF(C108&lt;=$O$2,1,IF(AND(C108&lt;=$O$3,C108&gt;$O$2),2,IF(AND(C108&lt;=$O$4,C108&gt;$O$3),3,IF(AND(C108&lt;=$O$5,C108&gt;$O$4),4,IF(AND(C108&lt;=$O$6,C108&gt;$O$5),5,IF(C108&gt;$O$6,6,"")))))))</f>
        <v>5</v>
      </c>
      <c r="E108" s="7">
        <f ca="1">IF(D108="","",AVERAGE($D$9:D108))</f>
        <v>3.73</v>
      </c>
      <c r="F108" s="7">
        <f ca="1">IF(D108="","",STDEV($D$9:D108))</f>
        <v>1.6688167949027524</v>
      </c>
      <c r="G108" s="7">
        <f t="shared" ca="1" si="16"/>
        <v>1.9842169515864165</v>
      </c>
      <c r="H108" s="7">
        <f t="shared" ca="1" si="23"/>
        <v>0.33112945735381538</v>
      </c>
      <c r="I108" s="7">
        <f t="shared" ca="1" si="24"/>
        <v>3.3988705426461845</v>
      </c>
      <c r="J108" s="7">
        <f t="shared" ca="1" si="25"/>
        <v>4.0611294573538155</v>
      </c>
      <c r="K108" s="26">
        <f t="shared" ca="1" si="26"/>
        <v>8.8774653446063112E-2</v>
      </c>
      <c r="L108" s="20" t="str">
        <f t="shared" ca="1" si="21"/>
        <v/>
      </c>
      <c r="M108" s="24" t="str">
        <f t="shared" ca="1" si="22"/>
        <v/>
      </c>
    </row>
    <row r="109" spans="2:13" x14ac:dyDescent="0.25">
      <c r="B109" s="2">
        <v>101</v>
      </c>
      <c r="C109" s="2">
        <f t="shared" ca="1" si="15"/>
        <v>0.82908925164243186</v>
      </c>
      <c r="D109" s="3">
        <f ca="1">IF(SUM($M$14:M108)&gt;=1,"",IF(C109&lt;=$O$2,1,IF(AND(C109&lt;=$O$3,C109&gt;$O$2),2,IF(AND(C109&lt;=$O$4,C109&gt;$O$3),3,IF(AND(C109&lt;=$O$5,C109&gt;$O$4),4,IF(AND(C109&lt;=$O$6,C109&gt;$O$5),5,IF(C109&gt;$O$6,6,"")))))))</f>
        <v>5</v>
      </c>
      <c r="E109" s="7">
        <f ca="1">IF(D109="","",AVERAGE($D$9:D109))</f>
        <v>3.7425742574257428</v>
      </c>
      <c r="F109" s="7">
        <f ca="1">IF(D109="","",STDEV($D$9:D109))</f>
        <v>1.6652535263228516</v>
      </c>
      <c r="G109" s="7">
        <f t="shared" ca="1" si="16"/>
        <v>1.9839715185235556</v>
      </c>
      <c r="H109" s="7">
        <f t="shared" ca="1" si="23"/>
        <v>0.32874193591034412</v>
      </c>
      <c r="I109" s="7">
        <f t="shared" ca="1" si="24"/>
        <v>3.4138323215153985</v>
      </c>
      <c r="J109" s="7">
        <f t="shared" ca="1" si="25"/>
        <v>4.0713161933360871</v>
      </c>
      <c r="K109" s="26">
        <f t="shared" ca="1" si="26"/>
        <v>8.7838453774986128E-2</v>
      </c>
      <c r="L109" s="20" t="str">
        <f t="shared" ca="1" si="21"/>
        <v/>
      </c>
      <c r="M109" s="24" t="str">
        <f t="shared" ca="1" si="22"/>
        <v/>
      </c>
    </row>
    <row r="110" spans="2:13" x14ac:dyDescent="0.25">
      <c r="B110" s="2">
        <v>102</v>
      </c>
      <c r="C110" s="2">
        <f t="shared" ca="1" si="15"/>
        <v>0.8724872175154802</v>
      </c>
      <c r="D110" s="3">
        <f ca="1">IF(SUM($M$14:M109)&gt;=1,"",IF(C110&lt;=$O$2,1,IF(AND(C110&lt;=$O$3,C110&gt;$O$2),2,IF(AND(C110&lt;=$O$4,C110&gt;$O$3),3,IF(AND(C110&lt;=$O$5,C110&gt;$O$4),4,IF(AND(C110&lt;=$O$6,C110&gt;$O$5),5,IF(C110&gt;$O$6,6,"")))))))</f>
        <v>6</v>
      </c>
      <c r="E110" s="7">
        <f ca="1">IF(D110="","",AVERAGE($D$9:D110))</f>
        <v>3.7647058823529411</v>
      </c>
      <c r="F110" s="7">
        <f ca="1">IF(D110="","",STDEV($D$9:D110))</f>
        <v>1.6719969123818859</v>
      </c>
      <c r="G110" s="7">
        <f t="shared" ca="1" si="16"/>
        <v>1.9837310029556046</v>
      </c>
      <c r="H110" s="7">
        <f t="shared" ca="1" si="23"/>
        <v>0.32841135601998178</v>
      </c>
      <c r="I110" s="7">
        <f t="shared" ca="1" si="24"/>
        <v>3.4362945263329592</v>
      </c>
      <c r="J110" s="7">
        <f t="shared" ca="1" si="25"/>
        <v>4.0931172383729226</v>
      </c>
      <c r="K110" s="26">
        <f t="shared" ca="1" si="26"/>
        <v>8.7234266442807656E-2</v>
      </c>
      <c r="L110" s="20" t="str">
        <f t="shared" ca="1" si="21"/>
        <v/>
      </c>
      <c r="M110" s="24" t="str">
        <f t="shared" ca="1" si="22"/>
        <v/>
      </c>
    </row>
    <row r="111" spans="2:13" x14ac:dyDescent="0.25">
      <c r="B111" s="2">
        <v>103</v>
      </c>
      <c r="C111" s="2">
        <f t="shared" ca="1" si="15"/>
        <v>0.54392136009914138</v>
      </c>
      <c r="D111" s="3">
        <f ca="1">IF(SUM($M$14:M110)&gt;=1,"",IF(C111&lt;=$O$2,1,IF(AND(C111&lt;=$O$3,C111&gt;$O$2),2,IF(AND(C111&lt;=$O$4,C111&gt;$O$3),3,IF(AND(C111&lt;=$O$5,C111&gt;$O$4),4,IF(AND(C111&lt;=$O$6,C111&gt;$O$5),5,IF(C111&gt;$O$6,6,"")))))))</f>
        <v>4</v>
      </c>
      <c r="E111" s="7">
        <f ca="1">IF(D111="","",AVERAGE($D$9:D111))</f>
        <v>3.766990291262136</v>
      </c>
      <c r="F111" s="7">
        <f ca="1">IF(D111="","",STDEV($D$9:D111))</f>
        <v>1.6639421858778725</v>
      </c>
      <c r="G111" s="7">
        <f t="shared" ca="1" si="16"/>
        <v>1.9834952585628811</v>
      </c>
      <c r="H111" s="7">
        <f t="shared" ca="1" si="23"/>
        <v>0.32520018713802534</v>
      </c>
      <c r="I111" s="7">
        <f t="shared" ca="1" si="24"/>
        <v>3.4417901041241108</v>
      </c>
      <c r="J111" s="7">
        <f t="shared" ca="1" si="25"/>
        <v>4.0921904784001617</v>
      </c>
      <c r="K111" s="26">
        <f t="shared" ca="1" si="26"/>
        <v>8.6328915657774771E-2</v>
      </c>
      <c r="L111" s="20" t="str">
        <f t="shared" ca="1" si="21"/>
        <v/>
      </c>
      <c r="M111" s="24" t="str">
        <f t="shared" ca="1" si="22"/>
        <v/>
      </c>
    </row>
    <row r="112" spans="2:13" x14ac:dyDescent="0.25">
      <c r="B112" s="2">
        <v>104</v>
      </c>
      <c r="C112" s="2">
        <f t="shared" ca="1" si="15"/>
        <v>0.14113500182486494</v>
      </c>
      <c r="D112" s="3">
        <f ca="1">IF(SUM($M$14:M111)&gt;=1,"",IF(C112&lt;=$O$2,1,IF(AND(C112&lt;=$O$3,C112&gt;$O$2),2,IF(AND(C112&lt;=$O$4,C112&gt;$O$3),3,IF(AND(C112&lt;=$O$5,C112&gt;$O$4),4,IF(AND(C112&lt;=$O$6,C112&gt;$O$5),5,IF(C112&gt;$O$6,6,"")))))))</f>
        <v>2</v>
      </c>
      <c r="E112" s="7">
        <f ca="1">IF(D112="","",AVERAGE($D$9:D112))</f>
        <v>3.75</v>
      </c>
      <c r="F112" s="7">
        <f ca="1">IF(D112="","",STDEV($D$9:D112))</f>
        <v>1.6648857799243091</v>
      </c>
      <c r="G112" s="7">
        <f t="shared" ca="1" si="16"/>
        <v>1.9832641447734605</v>
      </c>
      <c r="H112" s="7">
        <f t="shared" ca="1" si="23"/>
        <v>0.3237787444885209</v>
      </c>
      <c r="I112" s="7">
        <f t="shared" ca="1" si="24"/>
        <v>3.426221255511479</v>
      </c>
      <c r="J112" s="7">
        <f t="shared" ca="1" si="25"/>
        <v>4.0737787444885205</v>
      </c>
      <c r="K112" s="26">
        <f t="shared" ca="1" si="26"/>
        <v>8.6340998530272245E-2</v>
      </c>
      <c r="L112" s="20" t="str">
        <f t="shared" ca="1" si="21"/>
        <v/>
      </c>
      <c r="M112" s="24" t="str">
        <f t="shared" ca="1" si="22"/>
        <v/>
      </c>
    </row>
    <row r="113" spans="2:13" x14ac:dyDescent="0.25">
      <c r="B113" s="2">
        <v>105</v>
      </c>
      <c r="C113" s="2">
        <f t="shared" ca="1" si="15"/>
        <v>0.32070127432509588</v>
      </c>
      <c r="D113" s="3">
        <f ca="1">IF(SUM($M$14:M112)&gt;=1,"",IF(C113&lt;=$O$2,1,IF(AND(C113&lt;=$O$3,C113&gt;$O$2),2,IF(AND(C113&lt;=$O$4,C113&gt;$O$3),3,IF(AND(C113&lt;=$O$5,C113&gt;$O$4),4,IF(AND(C113&lt;=$O$6,C113&gt;$O$5),5,IF(C113&gt;$O$6,6,"")))))))</f>
        <v>3</v>
      </c>
      <c r="E113" s="7">
        <f ca="1">IF(D113="","",AVERAGE($D$9:D113))</f>
        <v>3.7428571428571429</v>
      </c>
      <c r="F113" s="7">
        <f ca="1">IF(D113="","",STDEV($D$9:D113))</f>
        <v>1.6584780524774669</v>
      </c>
      <c r="G113" s="7">
        <f t="shared" ca="1" si="16"/>
        <v>1.9830375264837292</v>
      </c>
      <c r="H113" s="7">
        <f t="shared" ca="1" si="23"/>
        <v>0.32095637912479807</v>
      </c>
      <c r="I113" s="7">
        <f t="shared" ca="1" si="24"/>
        <v>3.4219007637323449</v>
      </c>
      <c r="J113" s="7">
        <f t="shared" ca="1" si="25"/>
        <v>4.0638135219819409</v>
      </c>
      <c r="K113" s="26">
        <f t="shared" ca="1" si="26"/>
        <v>8.5751704346320096E-2</v>
      </c>
      <c r="L113" s="20" t="str">
        <f t="shared" ca="1" si="21"/>
        <v/>
      </c>
      <c r="M113" s="24" t="str">
        <f t="shared" ca="1" si="22"/>
        <v/>
      </c>
    </row>
    <row r="114" spans="2:13" x14ac:dyDescent="0.25">
      <c r="B114" s="2">
        <v>106</v>
      </c>
      <c r="C114" s="2">
        <f t="shared" ca="1" si="15"/>
        <v>0.31937827991671475</v>
      </c>
      <c r="D114" s="3">
        <f ca="1">IF(SUM($M$14:M113)&gt;=1,"",IF(C114&lt;=$O$2,1,IF(AND(C114&lt;=$O$3,C114&gt;$O$2),2,IF(AND(C114&lt;=$O$4,C114&gt;$O$3),3,IF(AND(C114&lt;=$O$5,C114&gt;$O$4),4,IF(AND(C114&lt;=$O$6,C114&gt;$O$5),5,IF(C114&gt;$O$6,6,"")))))))</f>
        <v>3</v>
      </c>
      <c r="E114" s="7">
        <f ca="1">IF(D114="","",AVERAGE($D$9:D114))</f>
        <v>3.7358490566037736</v>
      </c>
      <c r="F114" s="7">
        <f ca="1">IF(D114="","",STDEV($D$9:D114))</f>
        <v>1.6521379326278036</v>
      </c>
      <c r="G114" s="7">
        <f t="shared" ca="1" si="16"/>
        <v>1.9828152737950464</v>
      </c>
      <c r="H114" s="7">
        <f t="shared" ca="1" si="23"/>
        <v>0.31818201337568003</v>
      </c>
      <c r="I114" s="7">
        <f t="shared" ca="1" si="24"/>
        <v>3.4176670432280938</v>
      </c>
      <c r="J114" s="7">
        <f t="shared" ca="1" si="25"/>
        <v>4.0540310699794535</v>
      </c>
      <c r="K114" s="26">
        <f t="shared" ca="1" si="26"/>
        <v>8.5169932873288084E-2</v>
      </c>
      <c r="L114" s="20" t="str">
        <f t="shared" ca="1" si="21"/>
        <v/>
      </c>
      <c r="M114" s="24" t="str">
        <f t="shared" ca="1" si="22"/>
        <v/>
      </c>
    </row>
    <row r="115" spans="2:13" x14ac:dyDescent="0.25">
      <c r="B115" s="2">
        <v>107</v>
      </c>
      <c r="C115" s="2">
        <f t="shared" ca="1" si="15"/>
        <v>0.81189664980193477</v>
      </c>
      <c r="D115" s="3">
        <f ca="1">IF(SUM($M$14:M114)&gt;=1,"",IF(C115&lt;=$O$2,1,IF(AND(C115&lt;=$O$3,C115&gt;$O$2),2,IF(AND(C115&lt;=$O$4,C115&gt;$O$3),3,IF(AND(C115&lt;=$O$5,C115&gt;$O$4),4,IF(AND(C115&lt;=$O$6,C115&gt;$O$5),5,IF(C115&gt;$O$6,6,"")))))))</f>
        <v>5</v>
      </c>
      <c r="E115" s="7">
        <f ca="1">IF(D115="","",AVERAGE($D$9:D115))</f>
        <v>3.7476635514018692</v>
      </c>
      <c r="F115" s="7">
        <f ca="1">IF(D115="","",STDEV($D$9:D115))</f>
        <v>1.6488615737859937</v>
      </c>
      <c r="G115" s="7">
        <f t="shared" ca="1" si="16"/>
        <v>1.9825972617654992</v>
      </c>
      <c r="H115" s="7">
        <f t="shared" ca="1" si="23"/>
        <v>0.3160289077853955</v>
      </c>
      <c r="I115" s="7">
        <f t="shared" ca="1" si="24"/>
        <v>3.4316346436164737</v>
      </c>
      <c r="J115" s="7">
        <f t="shared" ca="1" si="25"/>
        <v>4.0636924591872647</v>
      </c>
      <c r="K115" s="26">
        <f t="shared" ca="1" si="26"/>
        <v>8.4326915543733963E-2</v>
      </c>
      <c r="L115" s="20" t="str">
        <f t="shared" ca="1" si="21"/>
        <v/>
      </c>
      <c r="M115" s="24" t="str">
        <f t="shared" ca="1" si="22"/>
        <v/>
      </c>
    </row>
    <row r="116" spans="2:13" x14ac:dyDescent="0.25">
      <c r="B116" s="2">
        <v>108</v>
      </c>
      <c r="C116" s="2">
        <f t="shared" ca="1" si="15"/>
        <v>0.83290349199204816</v>
      </c>
      <c r="D116" s="3">
        <f ca="1">IF(SUM($M$14:M115)&gt;=1,"",IF(C116&lt;=$O$2,1,IF(AND(C116&lt;=$O$3,C116&gt;$O$2),2,IF(AND(C116&lt;=$O$4,C116&gt;$O$3),3,IF(AND(C116&lt;=$O$5,C116&gt;$O$4),4,IF(AND(C116&lt;=$O$6,C116&gt;$O$5),5,IF(C116&gt;$O$6,6,"")))))))</f>
        <v>5</v>
      </c>
      <c r="E116" s="7">
        <f ca="1">IF(D116="","",AVERAGE($D$9:D116))</f>
        <v>3.7592592592592591</v>
      </c>
      <c r="F116" s="7">
        <f ca="1">IF(D116="","",STDEV($D$9:D116))</f>
        <v>1.6455568632230184</v>
      </c>
      <c r="G116" s="7">
        <f t="shared" ca="1" si="16"/>
        <v>1.9823833701756892</v>
      </c>
      <c r="H116" s="7">
        <f t="shared" ca="1" si="23"/>
        <v>0.31389808217294074</v>
      </c>
      <c r="I116" s="7">
        <f t="shared" ca="1" si="24"/>
        <v>3.4453611770863182</v>
      </c>
      <c r="J116" s="7">
        <f t="shared" ca="1" si="25"/>
        <v>4.0731573414322</v>
      </c>
      <c r="K116" s="26">
        <f t="shared" ca="1" si="26"/>
        <v>8.3499982449944832E-2</v>
      </c>
      <c r="L116" s="20" t="str">
        <f t="shared" ca="1" si="21"/>
        <v/>
      </c>
      <c r="M116" s="24" t="str">
        <f t="shared" ca="1" si="22"/>
        <v/>
      </c>
    </row>
    <row r="117" spans="2:13" x14ac:dyDescent="0.25">
      <c r="B117" s="2">
        <v>109</v>
      </c>
      <c r="C117" s="2">
        <f t="shared" ca="1" si="15"/>
        <v>0.12685405968637997</v>
      </c>
      <c r="D117" s="3">
        <f ca="1">IF(SUM($M$14:M116)&gt;=1,"",IF(C117&lt;=$O$2,1,IF(AND(C117&lt;=$O$3,C117&gt;$O$2),2,IF(AND(C117&lt;=$O$4,C117&gt;$O$3),3,IF(AND(C117&lt;=$O$5,C117&gt;$O$4),4,IF(AND(C117&lt;=$O$6,C117&gt;$O$5),5,IF(C117&gt;$O$6,6,"")))))))</f>
        <v>1</v>
      </c>
      <c r="E117" s="7">
        <f ca="1">IF(D117="","",AVERAGE($D$9:D117))</f>
        <v>3.7339449541284404</v>
      </c>
      <c r="F117" s="7">
        <f ca="1">IF(D117="","",STDEV($D$9:D117))</f>
        <v>1.6591061953088675</v>
      </c>
      <c r="G117" s="7">
        <f t="shared" ca="1" si="16"/>
        <v>1.982173483307728</v>
      </c>
      <c r="H117" s="7">
        <f t="shared" ca="1" si="23"/>
        <v>0.31499422967381635</v>
      </c>
      <c r="I117" s="7">
        <f t="shared" ca="1" si="24"/>
        <v>3.418950724454624</v>
      </c>
      <c r="J117" s="7">
        <f t="shared" ca="1" si="25"/>
        <v>4.0489391838022568</v>
      </c>
      <c r="K117" s="26">
        <f t="shared" ca="1" si="26"/>
        <v>8.4359633991267766E-2</v>
      </c>
      <c r="L117" s="20" t="str">
        <f t="shared" ca="1" si="21"/>
        <v/>
      </c>
      <c r="M117" s="24" t="str">
        <f t="shared" ca="1" si="22"/>
        <v/>
      </c>
    </row>
    <row r="118" spans="2:13" x14ac:dyDescent="0.25">
      <c r="B118" s="2">
        <v>110</v>
      </c>
      <c r="C118" s="2">
        <f t="shared" ca="1" si="15"/>
        <v>0.77788363628771018</v>
      </c>
      <c r="D118" s="3">
        <f ca="1">IF(SUM($M$14:M117)&gt;=1,"",IF(C118&lt;=$O$2,1,IF(AND(C118&lt;=$O$3,C118&gt;$O$2),2,IF(AND(C118&lt;=$O$4,C118&gt;$O$3),3,IF(AND(C118&lt;=$O$5,C118&gt;$O$4),4,IF(AND(C118&lt;=$O$6,C118&gt;$O$5),5,IF(C118&gt;$O$6,6,"")))))))</f>
        <v>5</v>
      </c>
      <c r="E118" s="7">
        <f ca="1">IF(D118="","",AVERAGE($D$9:D118))</f>
        <v>3.7454545454545456</v>
      </c>
      <c r="F118" s="7">
        <f ca="1">IF(D118="","",STDEV($D$9:D118))</f>
        <v>1.6558839410886546</v>
      </c>
      <c r="G118" s="7">
        <f t="shared" ca="1" si="16"/>
        <v>1.9819674897364858</v>
      </c>
      <c r="H118" s="7">
        <f t="shared" ca="1" si="23"/>
        <v>0.3129176630937428</v>
      </c>
      <c r="I118" s="7">
        <f t="shared" ca="1" si="24"/>
        <v>3.4325368823608029</v>
      </c>
      <c r="J118" s="7">
        <f t="shared" ca="1" si="25"/>
        <v>4.0583722085482883</v>
      </c>
      <c r="K118" s="26">
        <f t="shared" ca="1" si="26"/>
        <v>8.3545978010465302E-2</v>
      </c>
      <c r="L118" s="20" t="str">
        <f t="shared" ca="1" si="21"/>
        <v/>
      </c>
      <c r="M118" s="24" t="str">
        <f t="shared" ca="1" si="22"/>
        <v/>
      </c>
    </row>
    <row r="119" spans="2:13" x14ac:dyDescent="0.25">
      <c r="B119" s="2">
        <v>111</v>
      </c>
      <c r="C119" s="2">
        <f t="shared" ca="1" si="15"/>
        <v>0.68618227926362085</v>
      </c>
      <c r="D119" s="3">
        <f ca="1">IF(SUM($M$14:M118)&gt;=1,"",IF(C119&lt;=$O$2,1,IF(AND(C119&lt;=$O$3,C119&gt;$O$2),2,IF(AND(C119&lt;=$O$4,C119&gt;$O$3),3,IF(AND(C119&lt;=$O$5,C119&gt;$O$4),4,IF(AND(C119&lt;=$O$6,C119&gt;$O$5),5,IF(C119&gt;$O$6,6,"")))))))</f>
        <v>5</v>
      </c>
      <c r="E119" s="7">
        <f ca="1">IF(D119="","",AVERAGE($D$9:D119))</f>
        <v>3.7567567567567566</v>
      </c>
      <c r="F119" s="7">
        <f ca="1">IF(D119="","",STDEV($D$9:D119))</f>
        <v>1.6526354501837155</v>
      </c>
      <c r="G119" s="7">
        <f t="shared" ca="1" si="16"/>
        <v>1.9817652821323735</v>
      </c>
      <c r="H119" s="7">
        <f t="shared" ca="1" si="23"/>
        <v>0.31086211031835442</v>
      </c>
      <c r="I119" s="7">
        <f t="shared" ca="1" si="24"/>
        <v>3.4458946464384024</v>
      </c>
      <c r="J119" s="7">
        <f t="shared" ca="1" si="25"/>
        <v>4.0676188670751108</v>
      </c>
      <c r="K119" s="26">
        <f t="shared" ca="1" si="26"/>
        <v>8.2747468214238229E-2</v>
      </c>
      <c r="L119" s="20" t="str">
        <f t="shared" ca="1" si="21"/>
        <v/>
      </c>
      <c r="M119" s="24" t="str">
        <f t="shared" ca="1" si="22"/>
        <v/>
      </c>
    </row>
    <row r="120" spans="2:13" x14ac:dyDescent="0.25">
      <c r="B120" s="2">
        <v>112</v>
      </c>
      <c r="C120" s="2">
        <f t="shared" ca="1" si="15"/>
        <v>0.77380844007175087</v>
      </c>
      <c r="D120" s="3">
        <f ca="1">IF(SUM($M$14:M119)&gt;=1,"",IF(C120&lt;=$O$2,1,IF(AND(C120&lt;=$O$3,C120&gt;$O$2),2,IF(AND(C120&lt;=$O$4,C120&gt;$O$3),3,IF(AND(C120&lt;=$O$5,C120&gt;$O$4),4,IF(AND(C120&lt;=$O$6,C120&gt;$O$5),5,IF(C120&gt;$O$6,6,"")))))))</f>
        <v>5</v>
      </c>
      <c r="E120" s="7">
        <f ca="1">IF(D120="","",AVERAGE($D$9:D120))</f>
        <v>3.7678571428571428</v>
      </c>
      <c r="F120" s="7">
        <f ca="1">IF(D120="","",STDEV($D$9:D120))</f>
        <v>1.6493632014807929</v>
      </c>
      <c r="G120" s="7">
        <f t="shared" ca="1" si="16"/>
        <v>1.9815667570749009</v>
      </c>
      <c r="H120" s="7">
        <f t="shared" ca="1" si="23"/>
        <v>0.30882752251966866</v>
      </c>
      <c r="I120" s="7">
        <f t="shared" ca="1" si="24"/>
        <v>3.459029620337474</v>
      </c>
      <c r="J120" s="7">
        <f t="shared" ca="1" si="25"/>
        <v>4.0766846653768116</v>
      </c>
      <c r="K120" s="26">
        <f t="shared" ca="1" si="26"/>
        <v>8.1963702659248558E-2</v>
      </c>
      <c r="L120" s="20" t="str">
        <f t="shared" ca="1" si="21"/>
        <v/>
      </c>
      <c r="M120" s="24" t="str">
        <f t="shared" ca="1" si="22"/>
        <v/>
      </c>
    </row>
    <row r="121" spans="2:13" x14ac:dyDescent="0.25">
      <c r="B121" s="2">
        <v>113</v>
      </c>
      <c r="C121" s="2">
        <f t="shared" ca="1" si="15"/>
        <v>9.8795407191036633E-2</v>
      </c>
      <c r="D121" s="3">
        <f ca="1">IF(SUM($M$14:M120)&gt;=1,"",IF(C121&lt;=$O$2,1,IF(AND(C121&lt;=$O$3,C121&gt;$O$2),2,IF(AND(C121&lt;=$O$4,C121&gt;$O$3),3,IF(AND(C121&lt;=$O$5,C121&gt;$O$4),4,IF(AND(C121&lt;=$O$6,C121&gt;$O$5),5,IF(C121&gt;$O$6,6,"")))))))</f>
        <v>1</v>
      </c>
      <c r="E121" s="7">
        <f ca="1">IF(D121="","",AVERAGE($D$9:D121))</f>
        <v>3.7433628318584069</v>
      </c>
      <c r="F121" s="7">
        <f ca="1">IF(D121="","",STDEV($D$9:D121))</f>
        <v>1.662500059408951</v>
      </c>
      <c r="G121" s="7">
        <f t="shared" ca="1" si="16"/>
        <v>1.9813718148763031</v>
      </c>
      <c r="H121" s="7">
        <f t="shared" ca="1" si="23"/>
        <v>0.30987634769759304</v>
      </c>
      <c r="I121" s="7">
        <f t="shared" ca="1" si="24"/>
        <v>3.4334864841608139</v>
      </c>
      <c r="J121" s="7">
        <f t="shared" ca="1" si="25"/>
        <v>4.0532391795559999</v>
      </c>
      <c r="K121" s="26">
        <f t="shared" ca="1" si="26"/>
        <v>8.2780206358931477E-2</v>
      </c>
      <c r="L121" s="20" t="str">
        <f t="shared" ca="1" si="21"/>
        <v/>
      </c>
      <c r="M121" s="24" t="str">
        <f t="shared" ca="1" si="22"/>
        <v/>
      </c>
    </row>
    <row r="122" spans="2:13" x14ac:dyDescent="0.25">
      <c r="B122" s="2">
        <v>114</v>
      </c>
      <c r="C122" s="2">
        <f t="shared" ca="1" si="15"/>
        <v>0.23355415495690079</v>
      </c>
      <c r="D122" s="3">
        <f ca="1">IF(SUM($M$14:M121)&gt;=1,"",IF(C122&lt;=$O$2,1,IF(AND(C122&lt;=$O$3,C122&gt;$O$2),2,IF(AND(C122&lt;=$O$4,C122&gt;$O$3),3,IF(AND(C122&lt;=$O$5,C122&gt;$O$4),4,IF(AND(C122&lt;=$O$6,C122&gt;$O$5),5,IF(C122&gt;$O$6,6,"")))))))</f>
        <v>2</v>
      </c>
      <c r="E122" s="7">
        <f ca="1">IF(D122="","",AVERAGE($D$9:D122))</f>
        <v>3.7280701754385963</v>
      </c>
      <c r="F122" s="7">
        <f ca="1">IF(D122="","",STDEV($D$9:D122))</f>
        <v>1.6631619726425373</v>
      </c>
      <c r="G122" s="7">
        <f t="shared" ca="1" si="16"/>
        <v>1.9811803594146622</v>
      </c>
      <c r="H122" s="7">
        <f t="shared" ca="1" si="23"/>
        <v>0.30860725724266963</v>
      </c>
      <c r="I122" s="7">
        <f t="shared" ca="1" si="24"/>
        <v>3.4194629181959266</v>
      </c>
      <c r="J122" s="7">
        <f t="shared" ca="1" si="25"/>
        <v>4.036677432681266</v>
      </c>
      <c r="K122" s="26">
        <f t="shared" ca="1" si="26"/>
        <v>8.2779358413327855E-2</v>
      </c>
      <c r="L122" s="20" t="str">
        <f t="shared" ca="1" si="21"/>
        <v/>
      </c>
      <c r="M122" s="24" t="str">
        <f t="shared" ca="1" si="22"/>
        <v/>
      </c>
    </row>
    <row r="123" spans="2:13" x14ac:dyDescent="0.25">
      <c r="B123" s="2">
        <v>115</v>
      </c>
      <c r="C123" s="2">
        <f t="shared" ca="1" si="15"/>
        <v>0.34257213331584024</v>
      </c>
      <c r="D123" s="3">
        <f ca="1">IF(SUM($M$14:M122)&gt;=1,"",IF(C123&lt;=$O$2,1,IF(AND(C123&lt;=$O$3,C123&gt;$O$2),2,IF(AND(C123&lt;=$O$4,C123&gt;$O$3),3,IF(AND(C123&lt;=$O$5,C123&gt;$O$4),4,IF(AND(C123&lt;=$O$6,C123&gt;$O$5),5,IF(C123&gt;$O$6,6,"")))))))</f>
        <v>3</v>
      </c>
      <c r="E123" s="7">
        <f ca="1">IF(D123="","",AVERAGE($D$9:D123))</f>
        <v>3.7217391304347824</v>
      </c>
      <c r="F123" s="7">
        <f ca="1">IF(D123="","",STDEV($D$9:D123))</f>
        <v>1.6572426162891334</v>
      </c>
      <c r="G123" s="7">
        <f t="shared" ca="1" si="16"/>
        <v>1.9809922979758596</v>
      </c>
      <c r="H123" s="7">
        <f t="shared" ca="1" si="23"/>
        <v>0.30613991661609197</v>
      </c>
      <c r="I123" s="7">
        <f t="shared" ca="1" si="24"/>
        <v>3.4155992138186906</v>
      </c>
      <c r="J123" s="7">
        <f t="shared" ca="1" si="25"/>
        <v>4.0278790470508747</v>
      </c>
      <c r="K123" s="26">
        <f t="shared" ca="1" si="26"/>
        <v>8.225722058609948E-2</v>
      </c>
      <c r="L123" s="20" t="str">
        <f t="shared" ca="1" si="21"/>
        <v/>
      </c>
      <c r="M123" s="24" t="str">
        <f t="shared" ca="1" si="22"/>
        <v/>
      </c>
    </row>
    <row r="124" spans="2:13" x14ac:dyDescent="0.25">
      <c r="B124" s="2">
        <v>116</v>
      </c>
      <c r="C124" s="2">
        <f t="shared" ca="1" si="15"/>
        <v>0.19313976507114339</v>
      </c>
      <c r="D124" s="3">
        <f ca="1">IF(SUM($M$14:M123)&gt;=1,"",IF(C124&lt;=$O$2,1,IF(AND(C124&lt;=$O$3,C124&gt;$O$2),2,IF(AND(C124&lt;=$O$4,C124&gt;$O$3),3,IF(AND(C124&lt;=$O$5,C124&gt;$O$4),4,IF(AND(C124&lt;=$O$6,C124&gt;$O$5),5,IF(C124&gt;$O$6,6,"")))))))</f>
        <v>2</v>
      </c>
      <c r="E124" s="7">
        <f ca="1">IF(D124="","",AVERAGE($D$9:D124))</f>
        <v>3.7068965517241379</v>
      </c>
      <c r="F124" s="7">
        <f ca="1">IF(D124="","",STDEV($D$9:D124))</f>
        <v>1.6577472476320039</v>
      </c>
      <c r="G124" s="7">
        <f t="shared" ca="1" si="16"/>
        <v>1.9808075411039101</v>
      </c>
      <c r="H124" s="7">
        <f t="shared" ca="1" si="23"/>
        <v>0.30488187148918477</v>
      </c>
      <c r="I124" s="7">
        <f t="shared" ca="1" si="24"/>
        <v>3.4020146802349531</v>
      </c>
      <c r="J124" s="7">
        <f t="shared" ca="1" si="25"/>
        <v>4.0117784232133227</v>
      </c>
      <c r="K124" s="26">
        <f t="shared" ca="1" si="26"/>
        <v>8.2247202541268452E-2</v>
      </c>
      <c r="L124" s="20" t="str">
        <f t="shared" ca="1" si="21"/>
        <v/>
      </c>
      <c r="M124" s="24" t="str">
        <f t="shared" ca="1" si="22"/>
        <v/>
      </c>
    </row>
    <row r="125" spans="2:13" x14ac:dyDescent="0.25">
      <c r="B125" s="2">
        <v>117</v>
      </c>
      <c r="C125" s="2">
        <f t="shared" ca="1" si="15"/>
        <v>0.16397957893699477</v>
      </c>
      <c r="D125" s="3">
        <f ca="1">IF(SUM($M$14:M124)&gt;=1,"",IF(C125&lt;=$O$2,1,IF(AND(C125&lt;=$O$3,C125&gt;$O$2),2,IF(AND(C125&lt;=$O$4,C125&gt;$O$3),3,IF(AND(C125&lt;=$O$5,C125&gt;$O$4),4,IF(AND(C125&lt;=$O$6,C125&gt;$O$5),5,IF(C125&gt;$O$6,6,"")))))))</f>
        <v>2</v>
      </c>
      <c r="E125" s="7">
        <f ca="1">IF(D125="","",AVERAGE($D$9:D125))</f>
        <v>3.6923076923076925</v>
      </c>
      <c r="F125" s="7">
        <f ca="1">IF(D125="","",STDEV($D$9:D125))</f>
        <v>1.6581124419129498</v>
      </c>
      <c r="G125" s="7">
        <f t="shared" ca="1" si="16"/>
        <v>1.98062600245909</v>
      </c>
      <c r="H125" s="7">
        <f t="shared" ca="1" si="23"/>
        <v>0.30361520948749632</v>
      </c>
      <c r="I125" s="7">
        <f t="shared" ca="1" si="24"/>
        <v>3.3886924828201961</v>
      </c>
      <c r="J125" s="7">
        <f t="shared" ca="1" si="25"/>
        <v>3.9959229017951889</v>
      </c>
      <c r="K125" s="26">
        <f t="shared" ca="1" si="26"/>
        <v>8.2229119236196913E-2</v>
      </c>
      <c r="L125" s="20" t="str">
        <f t="shared" ca="1" si="21"/>
        <v/>
      </c>
      <c r="M125" s="24" t="str">
        <f t="shared" ca="1" si="22"/>
        <v/>
      </c>
    </row>
    <row r="126" spans="2:13" x14ac:dyDescent="0.25">
      <c r="B126" s="2">
        <v>118</v>
      </c>
      <c r="C126" s="2">
        <f t="shared" ca="1" si="15"/>
        <v>0.41231132244070767</v>
      </c>
      <c r="D126" s="3">
        <f ca="1">IF(SUM($M$14:M125)&gt;=1,"",IF(C126&lt;=$O$2,1,IF(AND(C126&lt;=$O$3,C126&gt;$O$2),2,IF(AND(C126&lt;=$O$4,C126&gt;$O$3),3,IF(AND(C126&lt;=$O$5,C126&gt;$O$4),4,IF(AND(C126&lt;=$O$6,C126&gt;$O$5),5,IF(C126&gt;$O$6,6,"")))))))</f>
        <v>3</v>
      </c>
      <c r="E126" s="7">
        <f ca="1">IF(D126="","",AVERAGE($D$9:D126))</f>
        <v>3.6864406779661016</v>
      </c>
      <c r="F126" s="7">
        <f ca="1">IF(D126="","",STDEV($D$9:D126))</f>
        <v>1.6522409156837163</v>
      </c>
      <c r="G126" s="7">
        <f t="shared" ca="1" si="16"/>
        <v>1.9804475986834036</v>
      </c>
      <c r="H126" s="7">
        <f t="shared" ca="1" si="23"/>
        <v>0.30122826808136532</v>
      </c>
      <c r="I126" s="7">
        <f t="shared" ca="1" si="24"/>
        <v>3.3852124098847365</v>
      </c>
      <c r="J126" s="7">
        <f t="shared" ca="1" si="25"/>
        <v>3.9876689460474668</v>
      </c>
      <c r="K126" s="26">
        <f t="shared" ca="1" si="26"/>
        <v>8.1712495709427832E-2</v>
      </c>
      <c r="L126" s="20" t="str">
        <f t="shared" ca="1" si="21"/>
        <v/>
      </c>
      <c r="M126" s="24" t="str">
        <f t="shared" ca="1" si="22"/>
        <v/>
      </c>
    </row>
    <row r="127" spans="2:13" x14ac:dyDescent="0.25">
      <c r="B127" s="2">
        <v>119</v>
      </c>
      <c r="C127" s="2">
        <f t="shared" ca="1" si="15"/>
        <v>0.85924829589270224</v>
      </c>
      <c r="D127" s="3">
        <f ca="1">IF(SUM($M$14:M126)&gt;=1,"",IF(C127&lt;=$O$2,1,IF(AND(C127&lt;=$O$3,C127&gt;$O$2),2,IF(AND(C127&lt;=$O$4,C127&gt;$O$3),3,IF(AND(C127&lt;=$O$5,C127&gt;$O$4),4,IF(AND(C127&lt;=$O$6,C127&gt;$O$5),5,IF(C127&gt;$O$6,6,"")))))))</f>
        <v>5</v>
      </c>
      <c r="E127" s="7">
        <f ca="1">IF(D127="","",AVERAGE($D$9:D127))</f>
        <v>3.6974789915966388</v>
      </c>
      <c r="F127" s="7">
        <f ca="1">IF(D127="","",STDEV($D$9:D127))</f>
        <v>1.6496256475628888</v>
      </c>
      <c r="G127" s="7">
        <f t="shared" ca="1" si="16"/>
        <v>1.9802722492729716</v>
      </c>
      <c r="H127" s="7">
        <f t="shared" ca="1" si="23"/>
        <v>0.2994586214421181</v>
      </c>
      <c r="I127" s="7">
        <f t="shared" ca="1" si="24"/>
        <v>3.3980203701545206</v>
      </c>
      <c r="J127" s="7">
        <f t="shared" ca="1" si="25"/>
        <v>3.9969376130387571</v>
      </c>
      <c r="K127" s="26">
        <f t="shared" ca="1" si="26"/>
        <v>8.098994534457285E-2</v>
      </c>
      <c r="L127" s="20" t="str">
        <f t="shared" ca="1" si="21"/>
        <v/>
      </c>
      <c r="M127" s="24" t="str">
        <f t="shared" ca="1" si="22"/>
        <v/>
      </c>
    </row>
    <row r="128" spans="2:13" x14ac:dyDescent="0.25">
      <c r="B128" s="2">
        <v>120</v>
      </c>
      <c r="C128" s="2">
        <f t="shared" ca="1" si="15"/>
        <v>1.2920451402615996E-3</v>
      </c>
      <c r="D128" s="3">
        <f ca="1">IF(SUM($M$14:M127)&gt;=1,"",IF(C128&lt;=$O$2,1,IF(AND(C128&lt;=$O$3,C128&gt;$O$2),2,IF(AND(C128&lt;=$O$4,C128&gt;$O$3),3,IF(AND(C128&lt;=$O$5,C128&gt;$O$4),4,IF(AND(C128&lt;=$O$6,C128&gt;$O$5),5,IF(C128&gt;$O$6,6,"")))))))</f>
        <v>1</v>
      </c>
      <c r="E128" s="7">
        <f ca="1">IF(D128="","",AVERAGE($D$9:D128))</f>
        <v>3.6749999999999998</v>
      </c>
      <c r="F128" s="7">
        <f ca="1">IF(D128="","",STDEV($D$9:D128))</f>
        <v>1.661033898945286</v>
      </c>
      <c r="G128" s="7">
        <f t="shared" ca="1" si="16"/>
        <v>1.9800998764569426</v>
      </c>
      <c r="H128" s="7">
        <f t="shared" ca="1" si="23"/>
        <v>0.30024443698955494</v>
      </c>
      <c r="I128" s="7">
        <f t="shared" ca="1" si="24"/>
        <v>3.3747555630104449</v>
      </c>
      <c r="J128" s="7">
        <f t="shared" ca="1" si="25"/>
        <v>3.9752444369895548</v>
      </c>
      <c r="K128" s="26">
        <f t="shared" ca="1" si="26"/>
        <v>8.1699166527770054E-2</v>
      </c>
      <c r="L128" s="20" t="str">
        <f t="shared" ca="1" si="21"/>
        <v/>
      </c>
      <c r="M128" s="24" t="str">
        <f t="shared" ca="1" si="22"/>
        <v/>
      </c>
    </row>
    <row r="129" spans="2:13" x14ac:dyDescent="0.25">
      <c r="B129" s="2">
        <v>121</v>
      </c>
      <c r="C129" s="2">
        <f t="shared" ca="1" si="15"/>
        <v>0.24976700798026874</v>
      </c>
      <c r="D129" s="3">
        <f ca="1">IF(SUM($M$14:M128)&gt;=1,"",IF(C129&lt;=$O$2,1,IF(AND(C129&lt;=$O$3,C129&gt;$O$2),2,IF(AND(C129&lt;=$O$4,C129&gt;$O$3),3,IF(AND(C129&lt;=$O$5,C129&gt;$O$4),4,IF(AND(C129&lt;=$O$6,C129&gt;$O$5),5,IF(C129&gt;$O$6,6,"")))))))</f>
        <v>2</v>
      </c>
      <c r="E129" s="7">
        <f ca="1">IF(D129="","",AVERAGE($D$9:D129))</f>
        <v>3.6611570247933884</v>
      </c>
      <c r="F129" s="7">
        <f ca="1">IF(D129="","",STDEV($D$9:D129))</f>
        <v>1.6610926073334205</v>
      </c>
      <c r="G129" s="7">
        <f t="shared" ca="1" si="16"/>
        <v>1.9799304050824413</v>
      </c>
      <c r="H129" s="7">
        <f t="shared" ca="1" si="23"/>
        <v>0.29898615990155525</v>
      </c>
      <c r="I129" s="7">
        <f t="shared" ca="1" si="24"/>
        <v>3.3621708648918331</v>
      </c>
      <c r="J129" s="7">
        <f t="shared" ca="1" si="25"/>
        <v>3.9601431846949438</v>
      </c>
      <c r="K129" s="26">
        <f t="shared" ca="1" si="26"/>
        <v>8.1664391304939465E-2</v>
      </c>
      <c r="L129" s="20" t="str">
        <f t="shared" ca="1" si="21"/>
        <v/>
      </c>
      <c r="M129" s="24" t="str">
        <f t="shared" ca="1" si="22"/>
        <v/>
      </c>
    </row>
    <row r="130" spans="2:13" x14ac:dyDescent="0.25">
      <c r="B130" s="2">
        <v>122</v>
      </c>
      <c r="C130" s="2">
        <f t="shared" ca="1" si="15"/>
        <v>0.66182767391206265</v>
      </c>
      <c r="D130" s="3">
        <f ca="1">IF(SUM($M$14:M129)&gt;=1,"",IF(C130&lt;=$O$2,1,IF(AND(C130&lt;=$O$3,C130&gt;$O$2),2,IF(AND(C130&lt;=$O$4,C130&gt;$O$3),3,IF(AND(C130&lt;=$O$5,C130&gt;$O$4),4,IF(AND(C130&lt;=$O$6,C130&gt;$O$5),5,IF(C130&gt;$O$6,6,"")))))))</f>
        <v>5</v>
      </c>
      <c r="E130" s="7">
        <f ca="1">IF(D130="","",AVERAGE($D$9:D130))</f>
        <v>3.6721311475409837</v>
      </c>
      <c r="F130" s="7">
        <f ca="1">IF(D130="","",STDEV($D$9:D130))</f>
        <v>1.6586493706399468</v>
      </c>
      <c r="G130" s="7">
        <f t="shared" ca="1" si="16"/>
        <v>1.9797637625053852</v>
      </c>
      <c r="H130" s="7">
        <f t="shared" ca="1" si="23"/>
        <v>0.29729530013420463</v>
      </c>
      <c r="I130" s="7">
        <f t="shared" ca="1" si="24"/>
        <v>3.374835847406779</v>
      </c>
      <c r="J130" s="7">
        <f t="shared" ca="1" si="25"/>
        <v>3.9694264476751884</v>
      </c>
      <c r="K130" s="26">
        <f t="shared" ca="1" si="26"/>
        <v>8.0959880840118223E-2</v>
      </c>
      <c r="L130" s="20" t="str">
        <f t="shared" ca="1" si="21"/>
        <v/>
      </c>
      <c r="M130" s="24" t="str">
        <f t="shared" ca="1" si="22"/>
        <v/>
      </c>
    </row>
    <row r="131" spans="2:13" x14ac:dyDescent="0.25">
      <c r="B131" s="2">
        <v>123</v>
      </c>
      <c r="C131" s="2">
        <f t="shared" ca="1" si="15"/>
        <v>0.36018915362018811</v>
      </c>
      <c r="D131" s="3">
        <f ca="1">IF(SUM($M$14:M130)&gt;=1,"",IF(C131&lt;=$O$2,1,IF(AND(C131&lt;=$O$3,C131&gt;$O$2),2,IF(AND(C131&lt;=$O$4,C131&gt;$O$3),3,IF(AND(C131&lt;=$O$5,C131&gt;$O$4),4,IF(AND(C131&lt;=$O$6,C131&gt;$O$5),5,IF(C131&gt;$O$6,6,"")))))))</f>
        <v>3</v>
      </c>
      <c r="E131" s="7">
        <f ca="1">IF(D131="","",AVERAGE($D$9:D131))</f>
        <v>3.6666666666666665</v>
      </c>
      <c r="F131" s="7">
        <f ca="1">IF(D131="","",STDEV($D$9:D131))</f>
        <v>1.6529490122682156</v>
      </c>
      <c r="G131" s="7">
        <f t="shared" ca="1" si="16"/>
        <v>1.9795998784866402</v>
      </c>
      <c r="H131" s="7">
        <f t="shared" ca="1" si="23"/>
        <v>0.29504232387132234</v>
      </c>
      <c r="I131" s="7">
        <f t="shared" ca="1" si="24"/>
        <v>3.3716243427953443</v>
      </c>
      <c r="J131" s="7">
        <f t="shared" ca="1" si="25"/>
        <v>3.9617089905379888</v>
      </c>
      <c r="K131" s="26">
        <f t="shared" ca="1" si="26"/>
        <v>8.0466088328542462E-2</v>
      </c>
      <c r="L131" s="20" t="str">
        <f t="shared" ca="1" si="21"/>
        <v/>
      </c>
      <c r="M131" s="24" t="str">
        <f t="shared" ca="1" si="22"/>
        <v/>
      </c>
    </row>
    <row r="132" spans="2:13" x14ac:dyDescent="0.25">
      <c r="B132" s="2">
        <v>124</v>
      </c>
      <c r="C132" s="2">
        <f t="shared" ca="1" si="15"/>
        <v>0.77767347469740555</v>
      </c>
      <c r="D132" s="3">
        <f ca="1">IF(SUM($M$14:M131)&gt;=1,"",IF(C132&lt;=$O$2,1,IF(AND(C132&lt;=$O$3,C132&gt;$O$2),2,IF(AND(C132&lt;=$O$4,C132&gt;$O$3),3,IF(AND(C132&lt;=$O$5,C132&gt;$O$4),4,IF(AND(C132&lt;=$O$6,C132&gt;$O$5),5,IF(C132&gt;$O$6,6,"")))))))</f>
        <v>5</v>
      </c>
      <c r="E132" s="7">
        <f ca="1">IF(D132="","",AVERAGE($D$9:D132))</f>
        <v>3.6774193548387095</v>
      </c>
      <c r="F132" s="7">
        <f ca="1">IF(D132="","",STDEV($D$9:D132))</f>
        <v>1.6505647572372695</v>
      </c>
      <c r="G132" s="7">
        <f t="shared" ca="1" si="16"/>
        <v>1.979438685093305</v>
      </c>
      <c r="H132" s="7">
        <f t="shared" ca="1" si="23"/>
        <v>0.2934024789679156</v>
      </c>
      <c r="I132" s="7">
        <f t="shared" ca="1" si="24"/>
        <v>3.384016875870794</v>
      </c>
      <c r="J132" s="7">
        <f t="shared" ca="1" si="25"/>
        <v>3.970821833806625</v>
      </c>
      <c r="K132" s="26">
        <f t="shared" ca="1" si="26"/>
        <v>7.9784884631626182E-2</v>
      </c>
      <c r="L132" s="20" t="str">
        <f t="shared" ca="1" si="21"/>
        <v/>
      </c>
      <c r="M132" s="24" t="str">
        <f t="shared" ca="1" si="22"/>
        <v/>
      </c>
    </row>
    <row r="133" spans="2:13" x14ac:dyDescent="0.25">
      <c r="B133" s="2">
        <v>125</v>
      </c>
      <c r="C133" s="2">
        <f t="shared" ca="1" si="15"/>
        <v>0.27920175911407397</v>
      </c>
      <c r="D133" s="3">
        <f ca="1">IF(SUM($M$14:M132)&gt;=1,"",IF(C133&lt;=$O$2,1,IF(AND(C133&lt;=$O$3,C133&gt;$O$2),2,IF(AND(C133&lt;=$O$4,C133&gt;$O$3),3,IF(AND(C133&lt;=$O$5,C133&gt;$O$4),4,IF(AND(C133&lt;=$O$6,C133&gt;$O$5),5,IF(C133&gt;$O$6,6,"")))))))</f>
        <v>2</v>
      </c>
      <c r="E133" s="7">
        <f ca="1">IF(D133="","",AVERAGE($D$9:D133))</f>
        <v>3.6640000000000001</v>
      </c>
      <c r="F133" s="7">
        <f ca="1">IF(D133="","",STDEV($D$9:D133))</f>
        <v>1.6507280896036305</v>
      </c>
      <c r="G133" s="7">
        <f t="shared" ca="1" si="16"/>
        <v>1.9792801166048588</v>
      </c>
      <c r="H133" s="7">
        <f t="shared" ca="1" si="23"/>
        <v>0.29223201785902742</v>
      </c>
      <c r="I133" s="7">
        <f t="shared" ca="1" si="24"/>
        <v>3.3717679821409727</v>
      </c>
      <c r="J133" s="7">
        <f t="shared" ca="1" si="25"/>
        <v>3.9562320178590276</v>
      </c>
      <c r="K133" s="26">
        <f t="shared" ca="1" si="26"/>
        <v>7.9757646795586085E-2</v>
      </c>
      <c r="L133" s="20" t="str">
        <f t="shared" ca="1" si="21"/>
        <v/>
      </c>
      <c r="M133" s="24" t="str">
        <f t="shared" ca="1" si="22"/>
        <v/>
      </c>
    </row>
    <row r="134" spans="2:13" x14ac:dyDescent="0.25">
      <c r="B134" s="2">
        <v>126</v>
      </c>
      <c r="C134" s="2">
        <f t="shared" ca="1" si="15"/>
        <v>0.36529387016717796</v>
      </c>
      <c r="D134" s="3">
        <f ca="1">IF(SUM($M$14:M133)&gt;=1,"",IF(C134&lt;=$O$2,1,IF(AND(C134&lt;=$O$3,C134&gt;$O$2),2,IF(AND(C134&lt;=$O$4,C134&gt;$O$3),3,IF(AND(C134&lt;=$O$5,C134&gt;$O$4),4,IF(AND(C134&lt;=$O$6,C134&gt;$O$5),5,IF(C134&gt;$O$6,6,"")))))))</f>
        <v>3</v>
      </c>
      <c r="E134" s="7">
        <f ca="1">IF(D134="","",AVERAGE($D$9:D134))</f>
        <v>3.6587301587301586</v>
      </c>
      <c r="F134" s="7">
        <f ca="1">IF(D134="","",STDEV($D$9:D134))</f>
        <v>1.6451757275753782</v>
      </c>
      <c r="G134" s="7">
        <f t="shared" ca="1" si="16"/>
        <v>1.9791241094237992</v>
      </c>
      <c r="H134" s="7">
        <f t="shared" ca="1" si="23"/>
        <v>0.29006815341535069</v>
      </c>
      <c r="I134" s="7">
        <f t="shared" ca="1" si="24"/>
        <v>3.3686620053148078</v>
      </c>
      <c r="J134" s="7">
        <f t="shared" ca="1" si="25"/>
        <v>3.9487983121455095</v>
      </c>
      <c r="K134" s="26">
        <f t="shared" ca="1" si="26"/>
        <v>7.9281100499640322E-2</v>
      </c>
      <c r="L134" s="20" t="str">
        <f t="shared" ca="1" si="21"/>
        <v/>
      </c>
      <c r="M134" s="24" t="str">
        <f t="shared" ca="1" si="22"/>
        <v/>
      </c>
    </row>
    <row r="135" spans="2:13" x14ac:dyDescent="0.25">
      <c r="B135" s="2">
        <v>127</v>
      </c>
      <c r="C135" s="2">
        <f t="shared" ca="1" si="15"/>
        <v>0.28667007125421562</v>
      </c>
      <c r="D135" s="3">
        <f ca="1">IF(SUM($M$14:M134)&gt;=1,"",IF(C135&lt;=$O$2,1,IF(AND(C135&lt;=$O$3,C135&gt;$O$2),2,IF(AND(C135&lt;=$O$4,C135&gt;$O$3),3,IF(AND(C135&lt;=$O$5,C135&gt;$O$4),4,IF(AND(C135&lt;=$O$6,C135&gt;$O$5),5,IF(C135&gt;$O$6,6,"")))))))</f>
        <v>3</v>
      </c>
      <c r="E135" s="7">
        <f ca="1">IF(D135="","",AVERAGE($D$9:D135))</f>
        <v>3.6535433070866143</v>
      </c>
      <c r="F135" s="7">
        <f ca="1">IF(D135="","",STDEV($D$9:D135))</f>
        <v>1.6396764719399439</v>
      </c>
      <c r="G135" s="7">
        <f t="shared" ca="1" si="16"/>
        <v>1.9789706019906266</v>
      </c>
      <c r="H135" s="7">
        <f t="shared" ca="1" si="23"/>
        <v>0.28793578785749052</v>
      </c>
      <c r="I135" s="7">
        <f t="shared" ca="1" si="24"/>
        <v>3.3656075192291239</v>
      </c>
      <c r="J135" s="7">
        <f t="shared" ca="1" si="25"/>
        <v>3.9414790949441048</v>
      </c>
      <c r="K135" s="26">
        <f t="shared" ca="1" si="26"/>
        <v>7.8810010900649347E-2</v>
      </c>
      <c r="L135" s="20" t="str">
        <f t="shared" ca="1" si="21"/>
        <v/>
      </c>
      <c r="M135" s="24" t="str">
        <f t="shared" ca="1" si="22"/>
        <v/>
      </c>
    </row>
    <row r="136" spans="2:13" x14ac:dyDescent="0.25">
      <c r="B136" s="2">
        <v>128</v>
      </c>
      <c r="C136" s="2">
        <f t="shared" ca="1" si="15"/>
        <v>0.43612687219314428</v>
      </c>
      <c r="D136" s="3">
        <f ca="1">IF(SUM($M$14:M135)&gt;=1,"",IF(C136&lt;=$O$2,1,IF(AND(C136&lt;=$O$3,C136&gt;$O$2),2,IF(AND(C136&lt;=$O$4,C136&gt;$O$3),3,IF(AND(C136&lt;=$O$5,C136&gt;$O$4),4,IF(AND(C136&lt;=$O$6,C136&gt;$O$5),5,IF(C136&gt;$O$6,6,"")))))))</f>
        <v>4</v>
      </c>
      <c r="E136" s="7">
        <f ca="1">IF(D136="","",AVERAGE($D$9:D136))</f>
        <v>3.65625</v>
      </c>
      <c r="F136" s="7">
        <f ca="1">IF(D136="","",STDEV($D$9:D136))</f>
        <v>1.633495358614212</v>
      </c>
      <c r="G136" s="7">
        <f t="shared" ca="1" si="16"/>
        <v>1.9788195347028543</v>
      </c>
      <c r="H136" s="7">
        <f t="shared" ca="1" si="23"/>
        <v>0.28570583427726698</v>
      </c>
      <c r="I136" s="7">
        <f t="shared" ca="1" si="24"/>
        <v>3.3705441657227331</v>
      </c>
      <c r="J136" s="7">
        <f t="shared" ca="1" si="25"/>
        <v>3.9419558342772669</v>
      </c>
      <c r="K136" s="26">
        <f t="shared" ca="1" si="26"/>
        <v>7.8141766639936272E-2</v>
      </c>
      <c r="L136" s="20" t="str">
        <f t="shared" ca="1" si="21"/>
        <v/>
      </c>
      <c r="M136" s="24" t="str">
        <f t="shared" ca="1" si="22"/>
        <v/>
      </c>
    </row>
    <row r="137" spans="2:13" x14ac:dyDescent="0.25">
      <c r="B137" s="2">
        <v>129</v>
      </c>
      <c r="C137" s="2">
        <f t="shared" ca="1" si="15"/>
        <v>0.23475365401333137</v>
      </c>
      <c r="D137" s="3">
        <f ca="1">IF(SUM($M$14:M136)&gt;=1,"",IF(C137&lt;=$O$2,1,IF(AND(C137&lt;=$O$3,C137&gt;$O$2),2,IF(AND(C137&lt;=$O$4,C137&gt;$O$3),3,IF(AND(C137&lt;=$O$5,C137&gt;$O$4),4,IF(AND(C137&lt;=$O$6,C137&gt;$O$5),5,IF(C137&gt;$O$6,6,"")))))))</f>
        <v>2</v>
      </c>
      <c r="E137" s="7">
        <f ca="1">IF(D137="","",AVERAGE($D$9:D137))</f>
        <v>3.6434108527131781</v>
      </c>
      <c r="F137" s="7">
        <f ca="1">IF(D137="","",STDEV($D$9:D137))</f>
        <v>1.6336235108475268</v>
      </c>
      <c r="G137" s="7">
        <f t="shared" ca="1" si="16"/>
        <v>1.9786708498378349</v>
      </c>
      <c r="H137" s="7">
        <f t="shared" ca="1" si="23"/>
        <v>0.28459723451199953</v>
      </c>
      <c r="I137" s="7">
        <f t="shared" ca="1" si="24"/>
        <v>3.3588136182011787</v>
      </c>
      <c r="J137" s="7">
        <f t="shared" ca="1" si="25"/>
        <v>3.9280080872251775</v>
      </c>
      <c r="K137" s="26">
        <f t="shared" ca="1" si="26"/>
        <v>7.8112857983080722E-2</v>
      </c>
      <c r="L137" s="20" t="str">
        <f t="shared" ca="1" si="21"/>
        <v/>
      </c>
      <c r="M137" s="24" t="str">
        <f t="shared" ca="1" si="22"/>
        <v/>
      </c>
    </row>
    <row r="138" spans="2:13" x14ac:dyDescent="0.25">
      <c r="B138" s="2">
        <v>130</v>
      </c>
      <c r="C138" s="2">
        <f t="shared" ref="C138:C201" ca="1" si="27">RAND()</f>
        <v>0.71466553073831895</v>
      </c>
      <c r="D138" s="3">
        <f ca="1">IF(SUM($M$14:M137)&gt;=1,"",IF(C138&lt;=$O$2,1,IF(AND(C138&lt;=$O$3,C138&gt;$O$2),2,IF(AND(C138&lt;=$O$4,C138&gt;$O$3),3,IF(AND(C138&lt;=$O$5,C138&gt;$O$4),4,IF(AND(C138&lt;=$O$6,C138&gt;$O$5),5,IF(C138&gt;$O$6,6,"")))))))</f>
        <v>5</v>
      </c>
      <c r="E138" s="7">
        <f ca="1">IF(D138="","",AVERAGE($D$9:D138))</f>
        <v>3.6538461538461537</v>
      </c>
      <c r="F138" s="7">
        <f ca="1">IF(D138="","",STDEV($D$9:D138))</f>
        <v>1.6316232392168648</v>
      </c>
      <c r="G138" s="7">
        <f t="shared" ref="G138:G201" ca="1" si="28">IF(D138="","",TINV($C$5,B138-1))</f>
        <v>1.9785244914792603</v>
      </c>
      <c r="H138" s="7">
        <f t="shared" ref="H138:H158" ca="1" si="29">IF(D138="","",G138*F138/SQRT(B138))</f>
        <v>0.28313244335858223</v>
      </c>
      <c r="I138" s="7">
        <f t="shared" ref="I138:I158" ca="1" si="30">IF(D138="","",E138-H138)</f>
        <v>3.3707137104875713</v>
      </c>
      <c r="J138" s="7">
        <f t="shared" ref="J138:J158" ca="1" si="31">IF(D138="","",E138+H138)</f>
        <v>3.9369785972047362</v>
      </c>
      <c r="K138" s="26">
        <f t="shared" ref="K138:K158" ca="1" si="32">IF(D138="","",H138/E138)</f>
        <v>7.7488879234980407E-2</v>
      </c>
      <c r="L138" s="20" t="str">
        <f t="shared" ca="1" si="21"/>
        <v/>
      </c>
      <c r="M138" s="24" t="str">
        <f t="shared" ca="1" si="22"/>
        <v/>
      </c>
    </row>
    <row r="139" spans="2:13" x14ac:dyDescent="0.25">
      <c r="B139" s="2">
        <v>131</v>
      </c>
      <c r="C139" s="2">
        <f t="shared" ca="1" si="27"/>
        <v>0.84553383170938812</v>
      </c>
      <c r="D139" s="3">
        <f ca="1">IF(SUM($M$14:M138)&gt;=1,"",IF(C139&lt;=$O$2,1,IF(AND(C139&lt;=$O$3,C139&gt;$O$2),2,IF(AND(C139&lt;=$O$4,C139&gt;$O$3),3,IF(AND(C139&lt;=$O$5,C139&gt;$O$4),4,IF(AND(C139&lt;=$O$6,C139&gt;$O$5),5,IF(C139&gt;$O$6,6,"")))))))</f>
        <v>5</v>
      </c>
      <c r="E139" s="7">
        <f ca="1">IF(D139="","",AVERAGE($D$9:D139))</f>
        <v>3.66412213740458</v>
      </c>
      <c r="F139" s="7">
        <f ca="1">IF(D139="","",STDEV($D$9:D139))</f>
        <v>1.6295855396761316</v>
      </c>
      <c r="G139" s="7">
        <f t="shared" ca="1" si="28"/>
        <v>1.9783804054470222</v>
      </c>
      <c r="H139" s="7">
        <f t="shared" ca="1" si="29"/>
        <v>0.28167695444094776</v>
      </c>
      <c r="I139" s="7">
        <f t="shared" ca="1" si="30"/>
        <v>3.3824451829636324</v>
      </c>
      <c r="J139" s="7">
        <f t="shared" ca="1" si="31"/>
        <v>3.9457990918455277</v>
      </c>
      <c r="K139" s="26">
        <f t="shared" ca="1" si="32"/>
        <v>7.6874335482841991E-2</v>
      </c>
      <c r="L139" s="20" t="str">
        <f t="shared" ca="1" si="21"/>
        <v/>
      </c>
      <c r="M139" s="24" t="str">
        <f t="shared" ca="1" si="22"/>
        <v/>
      </c>
    </row>
    <row r="140" spans="2:13" x14ac:dyDescent="0.25">
      <c r="B140" s="2">
        <v>132</v>
      </c>
      <c r="C140" s="2">
        <f t="shared" ca="1" si="27"/>
        <v>0.61347571754592145</v>
      </c>
      <c r="D140" s="3">
        <f ca="1">IF(SUM($M$14:M139)&gt;=1,"",IF(C140&lt;=$O$2,1,IF(AND(C140&lt;=$O$3,C140&gt;$O$2),2,IF(AND(C140&lt;=$O$4,C140&gt;$O$3),3,IF(AND(C140&lt;=$O$5,C140&gt;$O$4),4,IF(AND(C140&lt;=$O$6,C140&gt;$O$5),5,IF(C140&gt;$O$6,6,"")))))))</f>
        <v>5</v>
      </c>
      <c r="E140" s="7">
        <f ca="1">IF(D140="","",AVERAGE($D$9:D140))</f>
        <v>3.6742424242424243</v>
      </c>
      <c r="F140" s="7">
        <f ca="1">IF(D140="","",STDEV($D$9:D140))</f>
        <v>1.6275125595894979</v>
      </c>
      <c r="G140" s="7">
        <f t="shared" ca="1" si="28"/>
        <v>1.9782385392303834</v>
      </c>
      <c r="H140" s="7">
        <f t="shared" ca="1" si="29"/>
        <v>0.28023091282690887</v>
      </c>
      <c r="I140" s="7">
        <f t="shared" ca="1" si="30"/>
        <v>3.3940115114155156</v>
      </c>
      <c r="J140" s="7">
        <f t="shared" ca="1" si="31"/>
        <v>3.954473337069333</v>
      </c>
      <c r="K140" s="26">
        <f t="shared" ca="1" si="32"/>
        <v>7.626903194464324E-2</v>
      </c>
      <c r="L140" s="20" t="str">
        <f t="shared" ca="1" si="21"/>
        <v/>
      </c>
      <c r="M140" s="24" t="str">
        <f t="shared" ca="1" si="22"/>
        <v/>
      </c>
    </row>
    <row r="141" spans="2:13" x14ac:dyDescent="0.25">
      <c r="B141" s="2">
        <v>133</v>
      </c>
      <c r="C141" s="2">
        <f t="shared" ca="1" si="27"/>
        <v>0.32685499150660247</v>
      </c>
      <c r="D141" s="3">
        <f ca="1">IF(SUM($M$14:M140)&gt;=1,"",IF(C141&lt;=$O$2,1,IF(AND(C141&lt;=$O$3,C141&gt;$O$2),2,IF(AND(C141&lt;=$O$4,C141&gt;$O$3),3,IF(AND(C141&lt;=$O$5,C141&gt;$O$4),4,IF(AND(C141&lt;=$O$6,C141&gt;$O$5),5,IF(C141&gt;$O$6,6,"")))))))</f>
        <v>3</v>
      </c>
      <c r="E141" s="7">
        <f ca="1">IF(D141="","",AVERAGE($D$9:D141))</f>
        <v>3.6691729323308269</v>
      </c>
      <c r="F141" s="7">
        <f ca="1">IF(D141="","",STDEV($D$9:D141))</f>
        <v>1.622389766117003</v>
      </c>
      <c r="G141" s="7">
        <f t="shared" ca="1" si="28"/>
        <v>1.978098841924135</v>
      </c>
      <c r="H141" s="7">
        <f t="shared" ca="1" si="29"/>
        <v>0.27827703436776546</v>
      </c>
      <c r="I141" s="7">
        <f t="shared" ca="1" si="30"/>
        <v>3.3908958979630612</v>
      </c>
      <c r="J141" s="7">
        <f t="shared" ca="1" si="31"/>
        <v>3.9474499666985925</v>
      </c>
      <c r="K141" s="26">
        <f t="shared" ca="1" si="32"/>
        <v>7.584189666170657E-2</v>
      </c>
      <c r="L141" s="20" t="str">
        <f t="shared" ca="1" si="21"/>
        <v/>
      </c>
      <c r="M141" s="24" t="str">
        <f t="shared" ca="1" si="22"/>
        <v/>
      </c>
    </row>
    <row r="142" spans="2:13" x14ac:dyDescent="0.25">
      <c r="B142" s="2">
        <v>134</v>
      </c>
      <c r="C142" s="2">
        <f t="shared" ca="1" si="27"/>
        <v>2.7601169834563954E-2</v>
      </c>
      <c r="D142" s="3">
        <f ca="1">IF(SUM($M$14:M141)&gt;=1,"",IF(C142&lt;=$O$2,1,IF(AND(C142&lt;=$O$3,C142&gt;$O$2),2,IF(AND(C142&lt;=$O$4,C142&gt;$O$3),3,IF(AND(C142&lt;=$O$5,C142&gt;$O$4),4,IF(AND(C142&lt;=$O$6,C142&gt;$O$5),5,IF(C142&gt;$O$6,6,"")))))))</f>
        <v>1</v>
      </c>
      <c r="E142" s="7">
        <f ca="1">IF(D142="","",AVERAGE($D$9:D142))</f>
        <v>3.6492537313432836</v>
      </c>
      <c r="F142" s="7">
        <f ca="1">IF(D142="","",STDEV($D$9:D142))</f>
        <v>1.6326437929582864</v>
      </c>
      <c r="G142" s="7">
        <f t="shared" ca="1" si="28"/>
        <v>1.9779612641677238</v>
      </c>
      <c r="H142" s="7">
        <f t="shared" ca="1" si="29"/>
        <v>0.2789695646002901</v>
      </c>
      <c r="I142" s="7">
        <f t="shared" ca="1" si="30"/>
        <v>3.3702841667429935</v>
      </c>
      <c r="J142" s="7">
        <f t="shared" ca="1" si="31"/>
        <v>3.9282232959435737</v>
      </c>
      <c r="K142" s="26">
        <f t="shared" ca="1" si="32"/>
        <v>7.6445647559179694E-2</v>
      </c>
      <c r="L142" s="20" t="str">
        <f t="shared" ref="L142:L205" ca="1" si="33">IF(K142&lt;=$G$4,IF(AND($C$4&gt;=I142,$C$4&lt;=J142),"Bom","Mau"),"")</f>
        <v/>
      </c>
      <c r="M142" s="24" t="str">
        <f t="shared" ca="1" si="22"/>
        <v/>
      </c>
    </row>
    <row r="143" spans="2:13" x14ac:dyDescent="0.25">
      <c r="B143" s="2">
        <v>135</v>
      </c>
      <c r="C143" s="2">
        <f t="shared" ca="1" si="27"/>
        <v>0.68474675272686536</v>
      </c>
      <c r="D143" s="3">
        <f ca="1">IF(SUM($M$14:M142)&gt;=1,"",IF(C143&lt;=$O$2,1,IF(AND(C143&lt;=$O$3,C143&gt;$O$2),2,IF(AND(C143&lt;=$O$4,C143&gt;$O$3),3,IF(AND(C143&lt;=$O$5,C143&gt;$O$4),4,IF(AND(C143&lt;=$O$6,C143&gt;$O$5),5,IF(C143&gt;$O$6,6,"")))))))</f>
        <v>5</v>
      </c>
      <c r="E143" s="7">
        <f ca="1">IF(D143="","",AVERAGE($D$9:D143))</f>
        <v>3.6592592592592594</v>
      </c>
      <c r="F143" s="7">
        <f ca="1">IF(D143="","",STDEV($D$9:D143))</f>
        <v>1.6306896396738852</v>
      </c>
      <c r="G143" s="7">
        <f t="shared" ca="1" si="28"/>
        <v>1.9778257580871246</v>
      </c>
      <c r="H143" s="7">
        <f t="shared" ca="1" si="29"/>
        <v>0.27758273872182526</v>
      </c>
      <c r="I143" s="7">
        <f t="shared" ca="1" si="30"/>
        <v>3.3816765205374342</v>
      </c>
      <c r="J143" s="7">
        <f t="shared" ca="1" si="31"/>
        <v>3.9368419979810847</v>
      </c>
      <c r="K143" s="26">
        <f t="shared" ca="1" si="32"/>
        <v>7.5857631027219444E-2</v>
      </c>
      <c r="L143" s="20" t="str">
        <f t="shared" ca="1" si="33"/>
        <v/>
      </c>
      <c r="M143" s="24" t="str">
        <f t="shared" ref="M143:M206" ca="1" si="34">IF(L143="","",IF(OR(L143="Bom",L143="Mau"),1,0))</f>
        <v/>
      </c>
    </row>
    <row r="144" spans="2:13" x14ac:dyDescent="0.25">
      <c r="B144" s="2">
        <v>136</v>
      </c>
      <c r="C144" s="2">
        <f t="shared" ca="1" si="27"/>
        <v>0.46130106044837593</v>
      </c>
      <c r="D144" s="3">
        <f ca="1">IF(SUM($M$14:M143)&gt;=1,"",IF(C144&lt;=$O$2,1,IF(AND(C144&lt;=$O$3,C144&gt;$O$2),2,IF(AND(C144&lt;=$O$4,C144&gt;$O$3),3,IF(AND(C144&lt;=$O$5,C144&gt;$O$4),4,IF(AND(C144&lt;=$O$6,C144&gt;$O$5),5,IF(C144&gt;$O$6,6,"")))))))</f>
        <v>4</v>
      </c>
      <c r="E144" s="7">
        <f ca="1">IF(D144="","",AVERAGE($D$9:D144))</f>
        <v>3.6617647058823528</v>
      </c>
      <c r="F144" s="7">
        <f ca="1">IF(D144="","",STDEV($D$9:D144))</f>
        <v>1.624901538830352</v>
      </c>
      <c r="G144" s="7">
        <f t="shared" ca="1" si="28"/>
        <v>1.9776922772392573</v>
      </c>
      <c r="H144" s="7">
        <f t="shared" ca="1" si="29"/>
        <v>0.27556008714973546</v>
      </c>
      <c r="I144" s="7">
        <f t="shared" ca="1" si="30"/>
        <v>3.3862046187326174</v>
      </c>
      <c r="J144" s="7">
        <f t="shared" ca="1" si="31"/>
        <v>3.9373247930320883</v>
      </c>
      <c r="K144" s="26">
        <f t="shared" ca="1" si="32"/>
        <v>7.525335713326109E-2</v>
      </c>
      <c r="L144" s="20" t="str">
        <f t="shared" ca="1" si="33"/>
        <v/>
      </c>
      <c r="M144" s="24" t="str">
        <f t="shared" ca="1" si="34"/>
        <v/>
      </c>
    </row>
    <row r="145" spans="2:13" x14ac:dyDescent="0.25">
      <c r="B145" s="2">
        <v>137</v>
      </c>
      <c r="C145" s="2">
        <f t="shared" ca="1" si="27"/>
        <v>3.368541501101352E-2</v>
      </c>
      <c r="D145" s="3">
        <f ca="1">IF(SUM($M$14:M144)&gt;=1,"",IF(C145&lt;=$O$2,1,IF(AND(C145&lt;=$O$3,C145&gt;$O$2),2,IF(AND(C145&lt;=$O$4,C145&gt;$O$3),3,IF(AND(C145&lt;=$O$5,C145&gt;$O$4),4,IF(AND(C145&lt;=$O$6,C145&gt;$O$5),5,IF(C145&gt;$O$6,6,"")))))))</f>
        <v>1</v>
      </c>
      <c r="E145" s="7">
        <f ca="1">IF(D145="","",AVERAGE($D$9:D145))</f>
        <v>3.6423357664233578</v>
      </c>
      <c r="F145" s="7">
        <f ca="1">IF(D145="","",STDEV($D$9:D145))</f>
        <v>1.6348107746112046</v>
      </c>
      <c r="G145" s="7">
        <f t="shared" ca="1" si="28"/>
        <v>1.9775607765589338</v>
      </c>
      <c r="H145" s="7">
        <f t="shared" ca="1" si="29"/>
        <v>0.27620850509855399</v>
      </c>
      <c r="I145" s="7">
        <f t="shared" ca="1" si="30"/>
        <v>3.3661272613248037</v>
      </c>
      <c r="J145" s="7">
        <f t="shared" ca="1" si="31"/>
        <v>3.9185442715219119</v>
      </c>
      <c r="K145" s="26">
        <f t="shared" ca="1" si="32"/>
        <v>7.5832795988981752E-2</v>
      </c>
      <c r="L145" s="20" t="str">
        <f t="shared" ca="1" si="33"/>
        <v/>
      </c>
      <c r="M145" s="24" t="str">
        <f t="shared" ca="1" si="34"/>
        <v/>
      </c>
    </row>
    <row r="146" spans="2:13" x14ac:dyDescent="0.25">
      <c r="B146" s="2">
        <v>138</v>
      </c>
      <c r="C146" s="2">
        <f t="shared" ca="1" si="27"/>
        <v>0.47944775755526114</v>
      </c>
      <c r="D146" s="3">
        <f ca="1">IF(SUM($M$14:M145)&gt;=1,"",IF(C146&lt;=$O$2,1,IF(AND(C146&lt;=$O$3,C146&gt;$O$2),2,IF(AND(C146&lt;=$O$4,C146&gt;$O$3),3,IF(AND(C146&lt;=$O$5,C146&gt;$O$4),4,IF(AND(C146&lt;=$O$6,C146&gt;$O$5),5,IF(C146&gt;$O$6,6,"")))))))</f>
        <v>4</v>
      </c>
      <c r="E146" s="7">
        <f ca="1">IF(D146="","",AVERAGE($D$9:D146))</f>
        <v>3.6449275362318843</v>
      </c>
      <c r="F146" s="7">
        <f ca="1">IF(D146="","",STDEV($D$9:D146))</f>
        <v>1.6291179138393959</v>
      </c>
      <c r="G146" s="7">
        <f t="shared" ca="1" si="28"/>
        <v>1.9774312123081748</v>
      </c>
      <c r="H146" s="7">
        <f t="shared" ca="1" si="29"/>
        <v>0.27422961940514534</v>
      </c>
      <c r="I146" s="7">
        <f t="shared" ca="1" si="30"/>
        <v>3.3706979168267388</v>
      </c>
      <c r="J146" s="7">
        <f t="shared" ca="1" si="31"/>
        <v>3.9191571556370297</v>
      </c>
      <c r="K146" s="26">
        <f t="shared" ca="1" si="32"/>
        <v>7.5235959200616417E-2</v>
      </c>
      <c r="L146" s="20" t="str">
        <f t="shared" ca="1" si="33"/>
        <v/>
      </c>
      <c r="M146" s="24" t="str">
        <f t="shared" ca="1" si="34"/>
        <v/>
      </c>
    </row>
    <row r="147" spans="2:13" x14ac:dyDescent="0.25">
      <c r="B147" s="2">
        <v>139</v>
      </c>
      <c r="C147" s="2">
        <f t="shared" ca="1" si="27"/>
        <v>0.12092247537583745</v>
      </c>
      <c r="D147" s="3">
        <f ca="1">IF(SUM($M$14:M146)&gt;=1,"",IF(C147&lt;=$O$2,1,IF(AND(C147&lt;=$O$3,C147&gt;$O$2),2,IF(AND(C147&lt;=$O$4,C147&gt;$O$3),3,IF(AND(C147&lt;=$O$5,C147&gt;$O$4),4,IF(AND(C147&lt;=$O$6,C147&gt;$O$5),5,IF(C147&gt;$O$6,6,"")))))))</f>
        <v>1</v>
      </c>
      <c r="E147" s="7">
        <f ca="1">IF(D147="","",AVERAGE($D$9:D147))</f>
        <v>3.6258992805755397</v>
      </c>
      <c r="F147" s="7">
        <f ca="1">IF(D147="","",STDEV($D$9:D147))</f>
        <v>1.6386340250473737</v>
      </c>
      <c r="G147" s="7">
        <f t="shared" ca="1" si="28"/>
        <v>1.9773035420276546</v>
      </c>
      <c r="H147" s="7">
        <f t="shared" ca="1" si="29"/>
        <v>0.27481973255021813</v>
      </c>
      <c r="I147" s="7">
        <f t="shared" ca="1" si="30"/>
        <v>3.3510795480253215</v>
      </c>
      <c r="J147" s="7">
        <f t="shared" ca="1" si="31"/>
        <v>3.9007190131257579</v>
      </c>
      <c r="K147" s="26">
        <f t="shared" ca="1" si="32"/>
        <v>7.5793537350159368E-2</v>
      </c>
      <c r="L147" s="20" t="str">
        <f t="shared" ca="1" si="33"/>
        <v/>
      </c>
      <c r="M147" s="24" t="str">
        <f t="shared" ca="1" si="34"/>
        <v/>
      </c>
    </row>
    <row r="148" spans="2:13" x14ac:dyDescent="0.25">
      <c r="B148" s="2">
        <v>140</v>
      </c>
      <c r="C148" s="2">
        <f t="shared" ca="1" si="27"/>
        <v>3.1164001401520203E-2</v>
      </c>
      <c r="D148" s="3">
        <f ca="1">IF(SUM($M$14:M147)&gt;=1,"",IF(C148&lt;=$O$2,1,IF(AND(C148&lt;=$O$3,C148&gt;$O$2),2,IF(AND(C148&lt;=$O$4,C148&gt;$O$3),3,IF(AND(C148&lt;=$O$5,C148&gt;$O$4),4,IF(AND(C148&lt;=$O$6,C148&gt;$O$5),5,IF(C148&gt;$O$6,6,"")))))))</f>
        <v>1</v>
      </c>
      <c r="E148" s="7">
        <f ca="1">IF(D148="","",AVERAGE($D$9:D148))</f>
        <v>3.6071428571428572</v>
      </c>
      <c r="F148" s="7">
        <f ca="1">IF(D148="","",STDEV($D$9:D148))</f>
        <v>1.6477428580356843</v>
      </c>
      <c r="G148" s="7">
        <f t="shared" ca="1" si="28"/>
        <v>1.9771777244903315</v>
      </c>
      <c r="H148" s="7">
        <f t="shared" ca="1" si="29"/>
        <v>0.27534115445019286</v>
      </c>
      <c r="I148" s="7">
        <f t="shared" ca="1" si="30"/>
        <v>3.3318017026926645</v>
      </c>
      <c r="J148" s="7">
        <f t="shared" ca="1" si="31"/>
        <v>3.8824840115930499</v>
      </c>
      <c r="K148" s="26">
        <f t="shared" ca="1" si="32"/>
        <v>7.6332201233716826E-2</v>
      </c>
      <c r="L148" s="20" t="str">
        <f t="shared" ca="1" si="33"/>
        <v/>
      </c>
      <c r="M148" s="24" t="str">
        <f t="shared" ca="1" si="34"/>
        <v/>
      </c>
    </row>
    <row r="149" spans="2:13" x14ac:dyDescent="0.25">
      <c r="B149" s="2">
        <v>141</v>
      </c>
      <c r="C149" s="2">
        <f t="shared" ca="1" si="27"/>
        <v>0.5079256987590397</v>
      </c>
      <c r="D149" s="3">
        <f ca="1">IF(SUM($M$14:M148)&gt;=1,"",IF(C149&lt;=$O$2,1,IF(AND(C149&lt;=$O$3,C149&gt;$O$2),2,IF(AND(C149&lt;=$O$4,C149&gt;$O$3),3,IF(AND(C149&lt;=$O$5,C149&gt;$O$4),4,IF(AND(C149&lt;=$O$6,C149&gt;$O$5),5,IF(C149&gt;$O$6,6,"")))))))</f>
        <v>4</v>
      </c>
      <c r="E149" s="7">
        <f ca="1">IF(D149="","",AVERAGE($D$9:D149))</f>
        <v>3.6099290780141846</v>
      </c>
      <c r="F149" s="7">
        <f ca="1">IF(D149="","",STDEV($D$9:D149))</f>
        <v>1.6421808219794194</v>
      </c>
      <c r="G149" s="7">
        <f t="shared" ca="1" si="28"/>
        <v>1.9770537196571039</v>
      </c>
      <c r="H149" s="7">
        <f t="shared" ca="1" si="29"/>
        <v>0.27341975485008646</v>
      </c>
      <c r="I149" s="7">
        <f t="shared" ca="1" si="30"/>
        <v>3.3365093231640981</v>
      </c>
      <c r="J149" s="7">
        <f t="shared" ca="1" si="31"/>
        <v>3.8833488328642711</v>
      </c>
      <c r="K149" s="26">
        <f t="shared" ca="1" si="32"/>
        <v>7.5741032286566187E-2</v>
      </c>
      <c r="L149" s="20" t="str">
        <f t="shared" ca="1" si="33"/>
        <v/>
      </c>
      <c r="M149" s="24" t="str">
        <f t="shared" ca="1" si="34"/>
        <v/>
      </c>
    </row>
    <row r="150" spans="2:13" x14ac:dyDescent="0.25">
      <c r="B150" s="2">
        <v>142</v>
      </c>
      <c r="C150" s="2">
        <f t="shared" ca="1" si="27"/>
        <v>0.23738956249034526</v>
      </c>
      <c r="D150" s="3">
        <f ca="1">IF(SUM($M$14:M149)&gt;=1,"",IF(C150&lt;=$O$2,1,IF(AND(C150&lt;=$O$3,C150&gt;$O$2),2,IF(AND(C150&lt;=$O$4,C150&gt;$O$3),3,IF(AND(C150&lt;=$O$5,C150&gt;$O$4),4,IF(AND(C150&lt;=$O$6,C150&gt;$O$5),5,IF(C150&gt;$O$6,6,"")))))))</f>
        <v>2</v>
      </c>
      <c r="E150" s="7">
        <f ca="1">IF(D150="","",AVERAGE($D$9:D150))</f>
        <v>3.5985915492957745</v>
      </c>
      <c r="F150" s="7">
        <f ca="1">IF(D150="","",STDEV($D$9:D150))</f>
        <v>1.6419148964000165</v>
      </c>
      <c r="G150" s="7">
        <f t="shared" ca="1" si="28"/>
        <v>1.9769314886342577</v>
      </c>
      <c r="H150" s="7">
        <f t="shared" ca="1" si="29"/>
        <v>0.27239434659887907</v>
      </c>
      <c r="I150" s="7">
        <f t="shared" ca="1" si="30"/>
        <v>3.3261972026968953</v>
      </c>
      <c r="J150" s="7">
        <f t="shared" ca="1" si="31"/>
        <v>3.8709858958946537</v>
      </c>
      <c r="K150" s="26">
        <f t="shared" ca="1" si="32"/>
        <v>7.5694710796557402E-2</v>
      </c>
      <c r="L150" s="20" t="str">
        <f t="shared" ca="1" si="33"/>
        <v/>
      </c>
      <c r="M150" s="24" t="str">
        <f t="shared" ca="1" si="34"/>
        <v/>
      </c>
    </row>
    <row r="151" spans="2:13" x14ac:dyDescent="0.25">
      <c r="B151" s="2">
        <v>143</v>
      </c>
      <c r="C151" s="2">
        <f t="shared" ca="1" si="27"/>
        <v>0.57642865064388971</v>
      </c>
      <c r="D151" s="3">
        <f ca="1">IF(SUM($M$14:M150)&gt;=1,"",IF(C151&lt;=$O$2,1,IF(AND(C151&lt;=$O$3,C151&gt;$O$2),2,IF(AND(C151&lt;=$O$4,C151&gt;$O$3),3,IF(AND(C151&lt;=$O$5,C151&gt;$O$4),4,IF(AND(C151&lt;=$O$6,C151&gt;$O$5),5,IF(C151&gt;$O$6,6,"")))))))</f>
        <v>5</v>
      </c>
      <c r="E151" s="7">
        <f ca="1">IF(D151="","",AVERAGE($D$9:D151))</f>
        <v>3.6083916083916083</v>
      </c>
      <c r="F151" s="7">
        <f ca="1">IF(D151="","",STDEV($D$9:D151))</f>
        <v>1.6403150033916107</v>
      </c>
      <c r="G151" s="7">
        <f t="shared" ca="1" si="28"/>
        <v>1.9768109936328579</v>
      </c>
      <c r="H151" s="7">
        <f t="shared" ca="1" si="29"/>
        <v>0.27115922636124773</v>
      </c>
      <c r="I151" s="7">
        <f t="shared" ca="1" si="30"/>
        <v>3.3372323820303604</v>
      </c>
      <c r="J151" s="7">
        <f t="shared" ca="1" si="31"/>
        <v>3.8795508347528562</v>
      </c>
      <c r="K151" s="26">
        <f t="shared" ca="1" si="32"/>
        <v>7.5146839863679121E-2</v>
      </c>
      <c r="L151" s="20" t="str">
        <f t="shared" ca="1" si="33"/>
        <v/>
      </c>
      <c r="M151" s="24" t="str">
        <f t="shared" ca="1" si="34"/>
        <v/>
      </c>
    </row>
    <row r="152" spans="2:13" x14ac:dyDescent="0.25">
      <c r="B152" s="2">
        <v>144</v>
      </c>
      <c r="C152" s="2">
        <f t="shared" ca="1" si="27"/>
        <v>0.15604340087538415</v>
      </c>
      <c r="D152" s="3">
        <f ca="1">IF(SUM($M$14:M151)&gt;=1,"",IF(C152&lt;=$O$2,1,IF(AND(C152&lt;=$O$3,C152&gt;$O$2),2,IF(AND(C152&lt;=$O$4,C152&gt;$O$3),3,IF(AND(C152&lt;=$O$5,C152&gt;$O$4),4,IF(AND(C152&lt;=$O$6,C152&gt;$O$5),5,IF(C152&gt;$O$6,6,"")))))))</f>
        <v>2</v>
      </c>
      <c r="E152" s="7">
        <f ca="1">IF(D152="","",AVERAGE($D$9:D152))</f>
        <v>3.5972222222222223</v>
      </c>
      <c r="F152" s="7">
        <f ca="1">IF(D152="","",STDEV($D$9:D152))</f>
        <v>1.6400556209416923</v>
      </c>
      <c r="G152" s="7">
        <f t="shared" ca="1" si="28"/>
        <v>1.9766921979297982</v>
      </c>
      <c r="H152" s="7">
        <f t="shared" ca="1" si="29"/>
        <v>0.27015709584052949</v>
      </c>
      <c r="I152" s="7">
        <f t="shared" ca="1" si="30"/>
        <v>3.3270651263816928</v>
      </c>
      <c r="J152" s="7">
        <f t="shared" ca="1" si="31"/>
        <v>3.8673793180627518</v>
      </c>
      <c r="K152" s="26">
        <f t="shared" ca="1" si="32"/>
        <v>7.5101586488486957E-2</v>
      </c>
      <c r="L152" s="20" t="str">
        <f t="shared" ca="1" si="33"/>
        <v/>
      </c>
      <c r="M152" s="24" t="str">
        <f t="shared" ca="1" si="34"/>
        <v/>
      </c>
    </row>
    <row r="153" spans="2:13" x14ac:dyDescent="0.25">
      <c r="B153" s="2">
        <v>145</v>
      </c>
      <c r="C153" s="2">
        <f t="shared" ca="1" si="27"/>
        <v>0.50629400251232393</v>
      </c>
      <c r="D153" s="3">
        <f ca="1">IF(SUM($M$14:M152)&gt;=1,"",IF(C153&lt;=$O$2,1,IF(AND(C153&lt;=$O$3,C153&gt;$O$2),2,IF(AND(C153&lt;=$O$4,C153&gt;$O$3),3,IF(AND(C153&lt;=$O$5,C153&gt;$O$4),4,IF(AND(C153&lt;=$O$6,C153&gt;$O$5),5,IF(C153&gt;$O$6,6,"")))))))</f>
        <v>4</v>
      </c>
      <c r="E153" s="7">
        <f ca="1">IF(D153="","",AVERAGE($D$9:D153))</f>
        <v>3.6</v>
      </c>
      <c r="F153" s="7">
        <f ca="1">IF(D153="","",STDEV($D$9:D153))</f>
        <v>1.6346933113652304</v>
      </c>
      <c r="G153" s="7">
        <f t="shared" ca="1" si="28"/>
        <v>1.9765750658304413</v>
      </c>
      <c r="H153" s="7">
        <f t="shared" ca="1" si="29"/>
        <v>0.26832775496485556</v>
      </c>
      <c r="I153" s="7">
        <f t="shared" ca="1" si="30"/>
        <v>3.3316722450351444</v>
      </c>
      <c r="J153" s="7">
        <f t="shared" ca="1" si="31"/>
        <v>3.8683277549648558</v>
      </c>
      <c r="K153" s="26">
        <f t="shared" ca="1" si="32"/>
        <v>7.4535487490237654E-2</v>
      </c>
      <c r="L153" s="20" t="str">
        <f t="shared" ca="1" si="33"/>
        <v/>
      </c>
      <c r="M153" s="24" t="str">
        <f t="shared" ca="1" si="34"/>
        <v/>
      </c>
    </row>
    <row r="154" spans="2:13" x14ac:dyDescent="0.25">
      <c r="B154" s="2">
        <v>146</v>
      </c>
      <c r="C154" s="2">
        <f t="shared" ca="1" si="27"/>
        <v>0.89874353129009754</v>
      </c>
      <c r="D154" s="3">
        <f ca="1">IF(SUM($M$14:M153)&gt;=1,"",IF(C154&lt;=$O$2,1,IF(AND(C154&lt;=$O$3,C154&gt;$O$2),2,IF(AND(C154&lt;=$O$4,C154&gt;$O$3),3,IF(AND(C154&lt;=$O$5,C154&gt;$O$4),4,IF(AND(C154&lt;=$O$6,C154&gt;$O$5),5,IF(C154&gt;$O$6,6,"")))))))</f>
        <v>6</v>
      </c>
      <c r="E154" s="7">
        <f ca="1">IF(D154="","",AVERAGE($D$9:D154))</f>
        <v>3.6164383561643834</v>
      </c>
      <c r="F154" s="7">
        <f ca="1">IF(D154="","",STDEV($D$9:D154))</f>
        <v>1.641110952447395</v>
      </c>
      <c r="G154" s="7">
        <f t="shared" ca="1" si="28"/>
        <v>1.9764595626329151</v>
      </c>
      <c r="H154" s="7">
        <f t="shared" ca="1" si="29"/>
        <v>0.26844137168678944</v>
      </c>
      <c r="I154" s="7">
        <f t="shared" ca="1" si="30"/>
        <v>3.3479969844775939</v>
      </c>
      <c r="J154" s="7">
        <f t="shared" ca="1" si="31"/>
        <v>3.8848797278511729</v>
      </c>
      <c r="K154" s="26">
        <f t="shared" ca="1" si="32"/>
        <v>7.4228106564907692E-2</v>
      </c>
      <c r="L154" s="20" t="str">
        <f t="shared" ca="1" si="33"/>
        <v/>
      </c>
      <c r="M154" s="24" t="str">
        <f t="shared" ca="1" si="34"/>
        <v/>
      </c>
    </row>
    <row r="155" spans="2:13" x14ac:dyDescent="0.25">
      <c r="B155" s="2">
        <v>147</v>
      </c>
      <c r="C155" s="2">
        <f t="shared" ca="1" si="27"/>
        <v>8.8287657248368179E-3</v>
      </c>
      <c r="D155" s="3">
        <f ca="1">IF(SUM($M$14:M154)&gt;=1,"",IF(C155&lt;=$O$2,1,IF(AND(C155&lt;=$O$3,C155&gt;$O$2),2,IF(AND(C155&lt;=$O$4,C155&gt;$O$3),3,IF(AND(C155&lt;=$O$5,C155&gt;$O$4),4,IF(AND(C155&lt;=$O$6,C155&gt;$O$5),5,IF(C155&gt;$O$6,6,"")))))))</f>
        <v>1</v>
      </c>
      <c r="E155" s="7">
        <f ca="1">IF(D155="","",AVERAGE($D$9:D155))</f>
        <v>3.5986394557823131</v>
      </c>
      <c r="F155" s="7">
        <f ca="1">IF(D155="","",STDEV($D$9:D155))</f>
        <v>1.6496569338060856</v>
      </c>
      <c r="G155" s="7">
        <f t="shared" ca="1" si="28"/>
        <v>1.9763456545938156</v>
      </c>
      <c r="H155" s="7">
        <f t="shared" ca="1" si="29"/>
        <v>0.26890437776759746</v>
      </c>
      <c r="I155" s="7">
        <f t="shared" ca="1" si="30"/>
        <v>3.3297350780147159</v>
      </c>
      <c r="J155" s="7">
        <f t="shared" ca="1" si="31"/>
        <v>3.8675438335499104</v>
      </c>
      <c r="K155" s="26">
        <f t="shared" ca="1" si="32"/>
        <v>7.4723900816326697E-2</v>
      </c>
      <c r="L155" s="20" t="str">
        <f t="shared" ca="1" si="33"/>
        <v/>
      </c>
      <c r="M155" s="24" t="str">
        <f t="shared" ca="1" si="34"/>
        <v/>
      </c>
    </row>
    <row r="156" spans="2:13" x14ac:dyDescent="0.25">
      <c r="B156" s="2">
        <v>148</v>
      </c>
      <c r="C156" s="2">
        <f t="shared" ca="1" si="27"/>
        <v>0.93135654357235065</v>
      </c>
      <c r="D156" s="3">
        <f ca="1">IF(SUM($M$14:M155)&gt;=1,"",IF(C156&lt;=$O$2,1,IF(AND(C156&lt;=$O$3,C156&gt;$O$2),2,IF(AND(C156&lt;=$O$4,C156&gt;$O$3),3,IF(AND(C156&lt;=$O$5,C156&gt;$O$4),4,IF(AND(C156&lt;=$O$6,C156&gt;$O$5),5,IF(C156&gt;$O$6,6,"")))))))</f>
        <v>6</v>
      </c>
      <c r="E156" s="7">
        <f ca="1">IF(D156="","",AVERAGE($D$9:D156))</f>
        <v>3.6148648648648649</v>
      </c>
      <c r="F156" s="7">
        <f ca="1">IF(D156="","",STDEV($D$9:D156))</f>
        <v>1.655843697020104</v>
      </c>
      <c r="G156" s="7">
        <f t="shared" ca="1" si="28"/>
        <v>1.9762333088953288</v>
      </c>
      <c r="H156" s="7">
        <f t="shared" ca="1" si="29"/>
        <v>0.268984154163181</v>
      </c>
      <c r="I156" s="7">
        <f t="shared" ca="1" si="30"/>
        <v>3.3458807107016839</v>
      </c>
      <c r="J156" s="7">
        <f t="shared" ca="1" si="31"/>
        <v>3.8838490190280459</v>
      </c>
      <c r="K156" s="26">
        <f t="shared" ca="1" si="32"/>
        <v>7.4410569749814554E-2</v>
      </c>
      <c r="L156" s="20" t="str">
        <f t="shared" ca="1" si="33"/>
        <v/>
      </c>
      <c r="M156" s="24" t="str">
        <f t="shared" ca="1" si="34"/>
        <v/>
      </c>
    </row>
    <row r="157" spans="2:13" x14ac:dyDescent="0.25">
      <c r="B157" s="2">
        <v>149</v>
      </c>
      <c r="C157" s="2">
        <f t="shared" ca="1" si="27"/>
        <v>0.48676970980275136</v>
      </c>
      <c r="D157" s="3">
        <f ca="1">IF(SUM($M$14:M156)&gt;=1,"",IF(C157&lt;=$O$2,1,IF(AND(C157&lt;=$O$3,C157&gt;$O$2),2,IF(AND(C157&lt;=$O$4,C157&gt;$O$3),3,IF(AND(C157&lt;=$O$5,C157&gt;$O$4),4,IF(AND(C157&lt;=$O$6,C157&gt;$O$5),5,IF(C157&gt;$O$6,6,"")))))))</f>
        <v>4</v>
      </c>
      <c r="E157" s="7">
        <f ca="1">IF(D157="","",AVERAGE($D$9:D157))</f>
        <v>3.6174496644295302</v>
      </c>
      <c r="F157" s="7">
        <f ca="1">IF(D157="","",STDEV($D$9:D157))</f>
        <v>1.650541743318144</v>
      </c>
      <c r="G157" s="7">
        <f t="shared" ca="1" si="28"/>
        <v>1.9761224936137434</v>
      </c>
      <c r="H157" s="7">
        <f t="shared" ca="1" si="29"/>
        <v>0.26720663619598606</v>
      </c>
      <c r="I157" s="7">
        <f t="shared" ca="1" si="30"/>
        <v>3.3502430282335443</v>
      </c>
      <c r="J157" s="7">
        <f t="shared" ca="1" si="31"/>
        <v>3.8846563006255161</v>
      </c>
      <c r="K157" s="26">
        <f t="shared" ca="1" si="32"/>
        <v>7.3866027445643648E-2</v>
      </c>
      <c r="L157" s="20" t="str">
        <f t="shared" ca="1" si="33"/>
        <v/>
      </c>
      <c r="M157" s="24" t="str">
        <f t="shared" ca="1" si="34"/>
        <v/>
      </c>
    </row>
    <row r="158" spans="2:13" x14ac:dyDescent="0.25">
      <c r="B158" s="2">
        <v>150</v>
      </c>
      <c r="C158" s="2">
        <f t="shared" ca="1" si="27"/>
        <v>0.13975509833165789</v>
      </c>
      <c r="D158" s="3">
        <f ca="1">IF(SUM($M$14:M157)&gt;=1,"",IF(C158&lt;=$O$2,1,IF(AND(C158&lt;=$O$3,C158&gt;$O$2),2,IF(AND(C158&lt;=$O$4,C158&gt;$O$3),3,IF(AND(C158&lt;=$O$5,C158&gt;$O$4),4,IF(AND(C158&lt;=$O$6,C158&gt;$O$5),5,IF(C158&gt;$O$6,6,"")))))))</f>
        <v>1</v>
      </c>
      <c r="E158" s="7">
        <f ca="1">IF(D158="","",AVERAGE($D$9:D158))</f>
        <v>3.6</v>
      </c>
      <c r="F158" s="7">
        <f ca="1">IF(D158="","",STDEV($D$9:D158))</f>
        <v>1.658818209554318</v>
      </c>
      <c r="G158" s="7">
        <f t="shared" ca="1" si="28"/>
        <v>1.976013177689196</v>
      </c>
      <c r="H158" s="7">
        <f t="shared" ca="1" si="29"/>
        <v>0.26763505755657913</v>
      </c>
      <c r="I158" s="7">
        <f t="shared" ca="1" si="30"/>
        <v>3.3323649424434212</v>
      </c>
      <c r="J158" s="7">
        <f t="shared" ca="1" si="31"/>
        <v>3.867635057556579</v>
      </c>
      <c r="K158" s="26">
        <f t="shared" ca="1" si="32"/>
        <v>7.4343071543494205E-2</v>
      </c>
      <c r="L158" s="20" t="str">
        <f t="shared" ca="1" si="33"/>
        <v/>
      </c>
      <c r="M158" s="24" t="str">
        <f t="shared" ca="1" si="34"/>
        <v/>
      </c>
    </row>
    <row r="159" spans="2:13" x14ac:dyDescent="0.25">
      <c r="B159" s="2">
        <v>151</v>
      </c>
      <c r="C159" s="2">
        <f t="shared" ca="1" si="27"/>
        <v>9.6055911581154563E-2</v>
      </c>
      <c r="D159" s="3">
        <f ca="1">IF(SUM($M$14:M158)&gt;=1,"",IF(C159&lt;=$O$2,1,IF(AND(C159&lt;=$O$3,C159&gt;$O$2),2,IF(AND(C159&lt;=$O$4,C159&gt;$O$3),3,IF(AND(C159&lt;=$O$5,C159&gt;$O$4),4,IF(AND(C159&lt;=$O$6,C159&gt;$O$5),5,IF(C159&gt;$O$6,6,"")))))))</f>
        <v>1</v>
      </c>
      <c r="E159" s="7">
        <f ca="1">IF(D159="","",AVERAGE($D$9:D159))</f>
        <v>3.5827814569536423</v>
      </c>
      <c r="F159" s="7">
        <f ca="1">IF(D159="","",STDEV($D$9:D159))</f>
        <v>1.6667637940793723</v>
      </c>
      <c r="G159" s="7">
        <f t="shared" ca="1" si="28"/>
        <v>1.9759053308966197</v>
      </c>
      <c r="H159" s="7">
        <f t="shared" ref="H159:H222" ca="1" si="35">IF(D159="","",G159*F159/SQRT(B159))</f>
        <v>0.2680104434377667</v>
      </c>
      <c r="I159" s="7">
        <f t="shared" ref="I159:I222" ca="1" si="36">IF(D159="","",E159-H159)</f>
        <v>3.3147710135158754</v>
      </c>
      <c r="J159" s="7">
        <f t="shared" ref="J159:J222" ca="1" si="37">IF(D159="","",E159+H159)</f>
        <v>3.8507919003914091</v>
      </c>
      <c r="K159" s="26">
        <f t="shared" ref="K159:K222" ca="1" si="38">IF(D159="","",H159/E159)</f>
        <v>7.4805133011280542E-2</v>
      </c>
      <c r="L159" s="20" t="str">
        <f t="shared" ca="1" si="33"/>
        <v/>
      </c>
      <c r="M159" s="24" t="str">
        <f t="shared" ca="1" si="34"/>
        <v/>
      </c>
    </row>
    <row r="160" spans="2:13" x14ac:dyDescent="0.25">
      <c r="B160" s="2">
        <v>152</v>
      </c>
      <c r="C160" s="2">
        <f t="shared" ca="1" si="27"/>
        <v>0.25661198683475139</v>
      </c>
      <c r="D160" s="3">
        <f ca="1">IF(SUM($M$14:M159)&gt;=1,"",IF(C160&lt;=$O$2,1,IF(AND(C160&lt;=$O$3,C160&gt;$O$2),2,IF(AND(C160&lt;=$O$4,C160&gt;$O$3),3,IF(AND(C160&lt;=$O$5,C160&gt;$O$4),4,IF(AND(C160&lt;=$O$6,C160&gt;$O$5),5,IF(C160&gt;$O$6,6,"")))))))</f>
        <v>2</v>
      </c>
      <c r="E160" s="7">
        <f ca="1">IF(D160="","",AVERAGE($D$9:D160))</f>
        <v>3.5723684210526314</v>
      </c>
      <c r="F160" s="7">
        <f ca="1">IF(D160="","",STDEV($D$9:D160))</f>
        <v>1.6661887893963496</v>
      </c>
      <c r="G160" s="7">
        <f t="shared" ca="1" si="28"/>
        <v>1.9757989238179368</v>
      </c>
      <c r="H160" s="7">
        <f t="shared" ca="1" si="35"/>
        <v>0.26702084053579639</v>
      </c>
      <c r="I160" s="7">
        <f t="shared" ca="1" si="36"/>
        <v>3.3053475805168349</v>
      </c>
      <c r="J160" s="7">
        <f t="shared" ca="1" si="37"/>
        <v>3.839389261588428</v>
      </c>
      <c r="K160" s="26">
        <f t="shared" ca="1" si="38"/>
        <v>7.474616530652127E-2</v>
      </c>
      <c r="L160" s="20" t="str">
        <f t="shared" ca="1" si="33"/>
        <v/>
      </c>
      <c r="M160" s="24" t="str">
        <f t="shared" ca="1" si="34"/>
        <v/>
      </c>
    </row>
    <row r="161" spans="2:13" x14ac:dyDescent="0.25">
      <c r="B161" s="2">
        <v>153</v>
      </c>
      <c r="C161" s="2">
        <f t="shared" ca="1" si="27"/>
        <v>0.32130853186202912</v>
      </c>
      <c r="D161" s="3">
        <f ca="1">IF(SUM($M$14:M160)&gt;=1,"",IF(C161&lt;=$O$2,1,IF(AND(C161&lt;=$O$3,C161&gt;$O$2),2,IF(AND(C161&lt;=$O$4,C161&gt;$O$3),3,IF(AND(C161&lt;=$O$5,C161&gt;$O$4),4,IF(AND(C161&lt;=$O$6,C161&gt;$O$5),5,IF(C161&gt;$O$6,6,"")))))))</f>
        <v>3</v>
      </c>
      <c r="E161" s="7">
        <f ca="1">IF(D161="","",AVERAGE($D$9:D161))</f>
        <v>3.5686274509803924</v>
      </c>
      <c r="F161" s="7">
        <f ca="1">IF(D161="","",STDEV($D$9:D161))</f>
        <v>1.6613434080600686</v>
      </c>
      <c r="G161" s="7">
        <f t="shared" ca="1" si="28"/>
        <v>1.9756939278152725</v>
      </c>
      <c r="H161" s="7">
        <f t="shared" ca="1" si="35"/>
        <v>0.26535871915954157</v>
      </c>
      <c r="I161" s="7">
        <f t="shared" ca="1" si="36"/>
        <v>3.3032687318208507</v>
      </c>
      <c r="J161" s="7">
        <f t="shared" ca="1" si="37"/>
        <v>3.833986170139934</v>
      </c>
      <c r="K161" s="26">
        <f t="shared" ca="1" si="38"/>
        <v>7.4358761962289119E-2</v>
      </c>
      <c r="L161" s="20" t="str">
        <f t="shared" ca="1" si="33"/>
        <v/>
      </c>
      <c r="M161" s="24" t="str">
        <f t="shared" ca="1" si="34"/>
        <v/>
      </c>
    </row>
    <row r="162" spans="2:13" x14ac:dyDescent="0.25">
      <c r="B162" s="2">
        <v>154</v>
      </c>
      <c r="C162" s="2">
        <f t="shared" ca="1" si="27"/>
        <v>0.14990290442473453</v>
      </c>
      <c r="D162" s="3">
        <f ca="1">IF(SUM($M$14:M161)&gt;=1,"",IF(C162&lt;=$O$2,1,IF(AND(C162&lt;=$O$3,C162&gt;$O$2),2,IF(AND(C162&lt;=$O$4,C162&gt;$O$3),3,IF(AND(C162&lt;=$O$5,C162&gt;$O$4),4,IF(AND(C162&lt;=$O$6,C162&gt;$O$5),5,IF(C162&gt;$O$6,6,"")))))))</f>
        <v>2</v>
      </c>
      <c r="E162" s="7">
        <f ca="1">IF(D162="","",AVERAGE($D$9:D162))</f>
        <v>3.5584415584415585</v>
      </c>
      <c r="F162" s="7">
        <f ca="1">IF(D162="","",STDEV($D$9:D162))</f>
        <v>1.6607227853452473</v>
      </c>
      <c r="G162" s="7">
        <f t="shared" ca="1" si="28"/>
        <v>1.975590315005247</v>
      </c>
      <c r="H162" s="7">
        <f t="shared" ca="1" si="35"/>
        <v>0.26438308888941314</v>
      </c>
      <c r="I162" s="7">
        <f t="shared" ca="1" si="36"/>
        <v>3.2940584695521453</v>
      </c>
      <c r="J162" s="7">
        <f t="shared" ca="1" si="37"/>
        <v>3.8228246473309717</v>
      </c>
      <c r="K162" s="26">
        <f t="shared" ca="1" si="38"/>
        <v>7.4297437388630705E-2</v>
      </c>
      <c r="L162" s="20" t="str">
        <f t="shared" ca="1" si="33"/>
        <v/>
      </c>
      <c r="M162" s="24" t="str">
        <f t="shared" ca="1" si="34"/>
        <v/>
      </c>
    </row>
    <row r="163" spans="2:13" x14ac:dyDescent="0.25">
      <c r="B163" s="2">
        <v>155</v>
      </c>
      <c r="C163" s="2">
        <f t="shared" ca="1" si="27"/>
        <v>0.44880379433050988</v>
      </c>
      <c r="D163" s="3">
        <f ca="1">IF(SUM($M$14:M162)&gt;=1,"",IF(C163&lt;=$O$2,1,IF(AND(C163&lt;=$O$3,C163&gt;$O$2),2,IF(AND(C163&lt;=$O$4,C163&gt;$O$3),3,IF(AND(C163&lt;=$O$5,C163&gt;$O$4),4,IF(AND(C163&lt;=$O$6,C163&gt;$O$5),5,IF(C163&gt;$O$6,6,"")))))))</f>
        <v>4</v>
      </c>
      <c r="E163" s="7">
        <f ca="1">IF(D163="","",AVERAGE($D$9:D163))</f>
        <v>3.5612903225806454</v>
      </c>
      <c r="F163" s="7">
        <f ca="1">IF(D163="","",STDEV($D$9:D163))</f>
        <v>1.655701957964367</v>
      </c>
      <c r="G163" s="7">
        <f t="shared" ca="1" si="28"/>
        <v>1.9754880582343397</v>
      </c>
      <c r="H163" s="7">
        <f t="shared" ca="1" si="35"/>
        <v>0.26271854003402717</v>
      </c>
      <c r="I163" s="7">
        <f t="shared" ca="1" si="36"/>
        <v>3.2985717825466181</v>
      </c>
      <c r="J163" s="7">
        <f t="shared" ca="1" si="37"/>
        <v>3.8240088626146727</v>
      </c>
      <c r="K163" s="26">
        <f t="shared" ca="1" si="38"/>
        <v>7.377060453854023E-2</v>
      </c>
      <c r="L163" s="20" t="str">
        <f t="shared" ca="1" si="33"/>
        <v/>
      </c>
      <c r="M163" s="24" t="str">
        <f t="shared" ca="1" si="34"/>
        <v/>
      </c>
    </row>
    <row r="164" spans="2:13" x14ac:dyDescent="0.25">
      <c r="B164" s="2">
        <v>156</v>
      </c>
      <c r="C164" s="2">
        <f t="shared" ca="1" si="27"/>
        <v>0.98524572095396323</v>
      </c>
      <c r="D164" s="3">
        <f ca="1">IF(SUM($M$14:M163)&gt;=1,"",IF(C164&lt;=$O$2,1,IF(AND(C164&lt;=$O$3,C164&gt;$O$2),2,IF(AND(C164&lt;=$O$4,C164&gt;$O$3),3,IF(AND(C164&lt;=$O$5,C164&gt;$O$4),4,IF(AND(C164&lt;=$O$6,C164&gt;$O$5),5,IF(C164&gt;$O$6,6,"")))))))</f>
        <v>6</v>
      </c>
      <c r="E164" s="7">
        <f ca="1">IF(D164="","",AVERAGE($D$9:D164))</f>
        <v>3.5769230769230771</v>
      </c>
      <c r="F164" s="7">
        <f ca="1">IF(D164="","",STDEV($D$9:D164))</f>
        <v>1.6618623891575013</v>
      </c>
      <c r="G164" s="7">
        <f t="shared" ca="1" si="28"/>
        <v>1.9753871310551163</v>
      </c>
      <c r="H164" s="7">
        <f t="shared" ca="1" si="35"/>
        <v>0.26283607920836444</v>
      </c>
      <c r="I164" s="7">
        <f t="shared" ca="1" si="36"/>
        <v>3.3140869977147127</v>
      </c>
      <c r="J164" s="7">
        <f t="shared" ca="1" si="37"/>
        <v>3.8397591561314415</v>
      </c>
      <c r="K164" s="26">
        <f t="shared" ca="1" si="38"/>
        <v>7.3481054402338444E-2</v>
      </c>
      <c r="L164" s="20" t="str">
        <f t="shared" ca="1" si="33"/>
        <v/>
      </c>
      <c r="M164" s="24" t="str">
        <f t="shared" ca="1" si="34"/>
        <v/>
      </c>
    </row>
    <row r="165" spans="2:13" x14ac:dyDescent="0.25">
      <c r="B165" s="2">
        <v>157</v>
      </c>
      <c r="C165" s="2">
        <f t="shared" ca="1" si="27"/>
        <v>0.20456470018070616</v>
      </c>
      <c r="D165" s="3">
        <f ca="1">IF(SUM($M$14:M164)&gt;=1,"",IF(C165&lt;=$O$2,1,IF(AND(C165&lt;=$O$3,C165&gt;$O$2),2,IF(AND(C165&lt;=$O$4,C165&gt;$O$3),3,IF(AND(C165&lt;=$O$5,C165&gt;$O$4),4,IF(AND(C165&lt;=$O$6,C165&gt;$O$5),5,IF(C165&gt;$O$6,6,"")))))))</f>
        <v>2</v>
      </c>
      <c r="E165" s="7">
        <f ca="1">IF(D165="","",AVERAGE($D$9:D165))</f>
        <v>3.5668789808917198</v>
      </c>
      <c r="F165" s="7">
        <f ca="1">IF(D165="","",STDEV($D$9:D165))</f>
        <v>1.66130117891229</v>
      </c>
      <c r="G165" s="7">
        <f t="shared" ca="1" si="28"/>
        <v>1.9752875077034502</v>
      </c>
      <c r="H165" s="7">
        <f t="shared" ca="1" si="35"/>
        <v>0.26189599927647861</v>
      </c>
      <c r="I165" s="7">
        <f t="shared" ca="1" si="36"/>
        <v>3.3049829816152414</v>
      </c>
      <c r="J165" s="7">
        <f t="shared" ca="1" si="37"/>
        <v>3.8287749801681983</v>
      </c>
      <c r="K165" s="26">
        <f t="shared" ca="1" si="38"/>
        <v>7.3424414082869899E-2</v>
      </c>
      <c r="L165" s="20" t="str">
        <f t="shared" ca="1" si="33"/>
        <v/>
      </c>
      <c r="M165" s="24" t="str">
        <f t="shared" ca="1" si="34"/>
        <v/>
      </c>
    </row>
    <row r="166" spans="2:13" x14ac:dyDescent="0.25">
      <c r="B166" s="2">
        <v>158</v>
      </c>
      <c r="C166" s="2">
        <f t="shared" ca="1" si="27"/>
        <v>0.94473564166521351</v>
      </c>
      <c r="D166" s="3">
        <f ca="1">IF(SUM($M$14:M165)&gt;=1,"",IF(C166&lt;=$O$2,1,IF(AND(C166&lt;=$O$3,C166&gt;$O$2),2,IF(AND(C166&lt;=$O$4,C166&gt;$O$3),3,IF(AND(C166&lt;=$O$5,C166&gt;$O$4),4,IF(AND(C166&lt;=$O$6,C166&gt;$O$5),5,IF(C166&gt;$O$6,6,"")))))))</f>
        <v>6</v>
      </c>
      <c r="E166" s="7">
        <f ca="1">IF(D166="","",AVERAGE($D$9:D166))</f>
        <v>3.5822784810126582</v>
      </c>
      <c r="F166" s="7">
        <f ca="1">IF(D166="","",STDEV($D$9:D166))</f>
        <v>1.6672766225096254</v>
      </c>
      <c r="G166" s="7">
        <f t="shared" ca="1" si="28"/>
        <v>1.9751891630765959</v>
      </c>
      <c r="H166" s="7">
        <f t="shared" ca="1" si="35"/>
        <v>0.26199186805673119</v>
      </c>
      <c r="I166" s="7">
        <f t="shared" ca="1" si="36"/>
        <v>3.3202866129559272</v>
      </c>
      <c r="J166" s="7">
        <f t="shared" ca="1" si="37"/>
        <v>3.8442703490693892</v>
      </c>
      <c r="K166" s="26">
        <f t="shared" ca="1" si="38"/>
        <v>7.3135539139511541E-2</v>
      </c>
      <c r="L166" s="20" t="str">
        <f t="shared" ca="1" si="33"/>
        <v/>
      </c>
      <c r="M166" s="24" t="str">
        <f t="shared" ca="1" si="34"/>
        <v/>
      </c>
    </row>
    <row r="167" spans="2:13" x14ac:dyDescent="0.25">
      <c r="B167" s="2">
        <v>159</v>
      </c>
      <c r="C167" s="2">
        <f t="shared" ca="1" si="27"/>
        <v>0.96510030895272447</v>
      </c>
      <c r="D167" s="3">
        <f ca="1">IF(SUM($M$14:M166)&gt;=1,"",IF(C167&lt;=$O$2,1,IF(AND(C167&lt;=$O$3,C167&gt;$O$2),2,IF(AND(C167&lt;=$O$4,C167&gt;$O$3),3,IF(AND(C167&lt;=$O$5,C167&gt;$O$4),4,IF(AND(C167&lt;=$O$6,C167&gt;$O$5),5,IF(C167&gt;$O$6,6,"")))))))</f>
        <v>6</v>
      </c>
      <c r="E167" s="7">
        <f ca="1">IF(D167="","",AVERAGE($D$9:D167))</f>
        <v>3.5974842767295598</v>
      </c>
      <c r="F167" s="7">
        <f ca="1">IF(D167="","",STDEV($D$9:D167))</f>
        <v>1.6730155327588803</v>
      </c>
      <c r="G167" s="7">
        <f t="shared" ca="1" si="28"/>
        <v>1.9750920727120791</v>
      </c>
      <c r="H167" s="7">
        <f t="shared" ca="1" si="35"/>
        <v>0.2620527712776029</v>
      </c>
      <c r="I167" s="7">
        <f t="shared" ca="1" si="36"/>
        <v>3.335431505451957</v>
      </c>
      <c r="J167" s="7">
        <f t="shared" ca="1" si="37"/>
        <v>3.8595370480071627</v>
      </c>
      <c r="K167" s="26">
        <f t="shared" ca="1" si="38"/>
        <v>7.2843340267725279E-2</v>
      </c>
      <c r="L167" s="20" t="str">
        <f t="shared" ca="1" si="33"/>
        <v/>
      </c>
      <c r="M167" s="24" t="str">
        <f t="shared" ca="1" si="34"/>
        <v/>
      </c>
    </row>
    <row r="168" spans="2:13" x14ac:dyDescent="0.25">
      <c r="B168" s="2">
        <v>160</v>
      </c>
      <c r="C168" s="2">
        <f t="shared" ca="1" si="27"/>
        <v>0.42823170897828999</v>
      </c>
      <c r="D168" s="3">
        <f ca="1">IF(SUM($M$14:M167)&gt;=1,"",IF(C168&lt;=$O$2,1,IF(AND(C168&lt;=$O$3,C168&gt;$O$2),2,IF(AND(C168&lt;=$O$4,C168&gt;$O$3),3,IF(AND(C168&lt;=$O$5,C168&gt;$O$4),4,IF(AND(C168&lt;=$O$6,C168&gt;$O$5),5,IF(C168&gt;$O$6,6,"")))))))</f>
        <v>4</v>
      </c>
      <c r="E168" s="7">
        <f ca="1">IF(D168="","",AVERAGE($D$9:D168))</f>
        <v>3.6</v>
      </c>
      <c r="F168" s="7">
        <f ca="1">IF(D168="","",STDEV($D$9:D168))</f>
        <v>1.6680497405973598</v>
      </c>
      <c r="G168" s="7">
        <f t="shared" ca="1" si="28"/>
        <v>1.9749962127674823</v>
      </c>
      <c r="H168" s="7">
        <f t="shared" ca="1" si="35"/>
        <v>0.26044454934202022</v>
      </c>
      <c r="I168" s="7">
        <f t="shared" ca="1" si="36"/>
        <v>3.3395554506579801</v>
      </c>
      <c r="J168" s="7">
        <f t="shared" ca="1" si="37"/>
        <v>3.8604445493420201</v>
      </c>
      <c r="K168" s="26">
        <f t="shared" ca="1" si="38"/>
        <v>7.2345708150561169E-2</v>
      </c>
      <c r="L168" s="20" t="str">
        <f t="shared" ca="1" si="33"/>
        <v/>
      </c>
      <c r="M168" s="24" t="str">
        <f t="shared" ca="1" si="34"/>
        <v/>
      </c>
    </row>
    <row r="169" spans="2:13" x14ac:dyDescent="0.25">
      <c r="B169" s="2">
        <v>161</v>
      </c>
      <c r="C169" s="2">
        <f t="shared" ca="1" si="27"/>
        <v>0.64504349864846777</v>
      </c>
      <c r="D169" s="3">
        <f ca="1">IF(SUM($M$14:M168)&gt;=1,"",IF(C169&lt;=$O$2,1,IF(AND(C169&lt;=$O$3,C169&gt;$O$2),2,IF(AND(C169&lt;=$O$4,C169&gt;$O$3),3,IF(AND(C169&lt;=$O$5,C169&gt;$O$4),4,IF(AND(C169&lt;=$O$6,C169&gt;$O$5),5,IF(C169&gt;$O$6,6,"")))))))</f>
        <v>5</v>
      </c>
      <c r="E169" s="7">
        <f ca="1">IF(D169="","",AVERAGE($D$9:D169))</f>
        <v>3.6086956521739131</v>
      </c>
      <c r="F169" s="7">
        <f ca="1">IF(D169="","",STDEV($D$9:D169))</f>
        <v>1.6664854973996857</v>
      </c>
      <c r="G169" s="7">
        <f t="shared" ca="1" si="28"/>
        <v>1.974901560000798</v>
      </c>
      <c r="H169" s="7">
        <f t="shared" ca="1" si="35"/>
        <v>0.25937854720449216</v>
      </c>
      <c r="I169" s="7">
        <f t="shared" ca="1" si="36"/>
        <v>3.3493171049694208</v>
      </c>
      <c r="J169" s="7">
        <f t="shared" ca="1" si="37"/>
        <v>3.8680741993784054</v>
      </c>
      <c r="K169" s="26">
        <f t="shared" ca="1" si="38"/>
        <v>7.1875982960280957E-2</v>
      </c>
      <c r="L169" s="20" t="str">
        <f t="shared" ca="1" si="33"/>
        <v/>
      </c>
      <c r="M169" s="24" t="str">
        <f t="shared" ca="1" si="34"/>
        <v/>
      </c>
    </row>
    <row r="170" spans="2:13" x14ac:dyDescent="0.25">
      <c r="B170" s="2">
        <v>162</v>
      </c>
      <c r="C170" s="2">
        <f t="shared" ca="1" si="27"/>
        <v>0.5452068980178294</v>
      </c>
      <c r="D170" s="3">
        <f ca="1">IF(SUM($M$14:M169)&gt;=1,"",IF(C170&lt;=$O$2,1,IF(AND(C170&lt;=$O$3,C170&gt;$O$2),2,IF(AND(C170&lt;=$O$4,C170&gt;$O$3),3,IF(AND(C170&lt;=$O$5,C170&gt;$O$4),4,IF(AND(C170&lt;=$O$6,C170&gt;$O$5),5,IF(C170&gt;$O$6,6,"")))))))</f>
        <v>4</v>
      </c>
      <c r="E170" s="7">
        <f ca="1">IF(D170="","",AVERAGE($D$9:D170))</f>
        <v>3.6111111111111112</v>
      </c>
      <c r="F170" s="7">
        <f ca="1">IF(D170="","",STDEV($D$9:D170))</f>
        <v>1.6615864603496837</v>
      </c>
      <c r="G170" s="7">
        <f t="shared" ca="1" si="28"/>
        <v>1.9748080917517898</v>
      </c>
      <c r="H170" s="7">
        <f t="shared" ca="1" si="35"/>
        <v>0.25780440603151439</v>
      </c>
      <c r="I170" s="7">
        <f t="shared" ca="1" si="36"/>
        <v>3.3533067050795968</v>
      </c>
      <c r="J170" s="7">
        <f t="shared" ca="1" si="37"/>
        <v>3.8689155171426255</v>
      </c>
      <c r="K170" s="26">
        <f t="shared" ca="1" si="38"/>
        <v>7.139198936257321E-2</v>
      </c>
      <c r="L170" s="20" t="str">
        <f t="shared" ca="1" si="33"/>
        <v/>
      </c>
      <c r="M170" s="24" t="str">
        <f t="shared" ca="1" si="34"/>
        <v/>
      </c>
    </row>
    <row r="171" spans="2:13" x14ac:dyDescent="0.25">
      <c r="B171" s="2">
        <v>163</v>
      </c>
      <c r="C171" s="2">
        <f t="shared" ca="1" si="27"/>
        <v>0.20518112087093088</v>
      </c>
      <c r="D171" s="3">
        <f ca="1">IF(SUM($M$14:M170)&gt;=1,"",IF(C171&lt;=$O$2,1,IF(AND(C171&lt;=$O$3,C171&gt;$O$2),2,IF(AND(C171&lt;=$O$4,C171&gt;$O$3),3,IF(AND(C171&lt;=$O$5,C171&gt;$O$4),4,IF(AND(C171&lt;=$O$6,C171&gt;$O$5),5,IF(C171&gt;$O$6,6,"")))))))</f>
        <v>2</v>
      </c>
      <c r="E171" s="7">
        <f ca="1">IF(D171="","",AVERAGE($D$9:D171))</f>
        <v>3.6012269938650308</v>
      </c>
      <c r="F171" s="7">
        <f ca="1">IF(D171="","",STDEV($D$9:D171))</f>
        <v>1.6612500027426671</v>
      </c>
      <c r="G171" s="7">
        <f t="shared" ca="1" si="28"/>
        <v>1.9747157859237898</v>
      </c>
      <c r="H171" s="7">
        <f t="shared" ca="1" si="35"/>
        <v>0.25694832468454248</v>
      </c>
      <c r="I171" s="7">
        <f t="shared" ca="1" si="36"/>
        <v>3.3442786691804884</v>
      </c>
      <c r="J171" s="7">
        <f t="shared" ca="1" si="37"/>
        <v>3.8581753185495731</v>
      </c>
      <c r="K171" s="26">
        <f t="shared" ca="1" si="38"/>
        <v>7.1350216224157451E-2</v>
      </c>
      <c r="L171" s="20" t="str">
        <f t="shared" ca="1" si="33"/>
        <v/>
      </c>
      <c r="M171" s="24" t="str">
        <f t="shared" ca="1" si="34"/>
        <v/>
      </c>
    </row>
    <row r="172" spans="2:13" x14ac:dyDescent="0.25">
      <c r="B172" s="2">
        <v>164</v>
      </c>
      <c r="C172" s="2">
        <f t="shared" ca="1" si="27"/>
        <v>0.42323792904569535</v>
      </c>
      <c r="D172" s="3">
        <f ca="1">IF(SUM($M$14:M171)&gt;=1,"",IF(C172&lt;=$O$2,1,IF(AND(C172&lt;=$O$3,C172&gt;$O$2),2,IF(AND(C172&lt;=$O$4,C172&gt;$O$3),3,IF(AND(C172&lt;=$O$5,C172&gt;$O$4),4,IF(AND(C172&lt;=$O$6,C172&gt;$O$5),5,IF(C172&gt;$O$6,6,"")))))))</f>
        <v>4</v>
      </c>
      <c r="E172" s="7">
        <f ca="1">IF(D172="","",AVERAGE($D$9:D172))</f>
        <v>3.6036585365853657</v>
      </c>
      <c r="F172" s="7">
        <f ca="1">IF(D172="","",STDEV($D$9:D172))</f>
        <v>1.6564390160750742</v>
      </c>
      <c r="G172" s="7">
        <f t="shared" ca="1" si="28"/>
        <v>1.974624620966356</v>
      </c>
      <c r="H172" s="7">
        <f t="shared" ca="1" si="35"/>
        <v>0.25541010473837689</v>
      </c>
      <c r="I172" s="7">
        <f t="shared" ca="1" si="36"/>
        <v>3.3482484318469887</v>
      </c>
      <c r="J172" s="7">
        <f t="shared" ca="1" si="37"/>
        <v>3.8590686413237427</v>
      </c>
      <c r="K172" s="26">
        <f t="shared" ca="1" si="38"/>
        <v>7.0875223649904923E-2</v>
      </c>
      <c r="L172" s="20" t="str">
        <f t="shared" ca="1" si="33"/>
        <v/>
      </c>
      <c r="M172" s="24" t="str">
        <f t="shared" ca="1" si="34"/>
        <v/>
      </c>
    </row>
    <row r="173" spans="2:13" x14ac:dyDescent="0.25">
      <c r="B173" s="2">
        <v>165</v>
      </c>
      <c r="C173" s="2">
        <f t="shared" ca="1" si="27"/>
        <v>0.22309702874910042</v>
      </c>
      <c r="D173" s="3">
        <f ca="1">IF(SUM($M$14:M172)&gt;=1,"",IF(C173&lt;=$O$2,1,IF(AND(C173&lt;=$O$3,C173&gt;$O$2),2,IF(AND(C173&lt;=$O$4,C173&gt;$O$3),3,IF(AND(C173&lt;=$O$5,C173&gt;$O$4),4,IF(AND(C173&lt;=$O$6,C173&gt;$O$5),5,IF(C173&gt;$O$6,6,"")))))))</f>
        <v>2</v>
      </c>
      <c r="E173" s="7">
        <f ca="1">IF(D173="","",AVERAGE($D$9:D173))</f>
        <v>3.5939393939393938</v>
      </c>
      <c r="F173" s="7">
        <f ca="1">IF(D173="","",STDEV($D$9:D173))</f>
        <v>1.6560935879092902</v>
      </c>
      <c r="G173" s="7">
        <f t="shared" ca="1" si="28"/>
        <v>1.9745345758584751</v>
      </c>
      <c r="H173" s="7">
        <f t="shared" ca="1" si="35"/>
        <v>0.25457024854619092</v>
      </c>
      <c r="I173" s="7">
        <f t="shared" ca="1" si="36"/>
        <v>3.3393691453932028</v>
      </c>
      <c r="J173" s="7">
        <f t="shared" ca="1" si="37"/>
        <v>3.8485096424855847</v>
      </c>
      <c r="K173" s="26">
        <f t="shared" ca="1" si="38"/>
        <v>7.0833205750626488E-2</v>
      </c>
      <c r="L173" s="20" t="str">
        <f t="shared" ca="1" si="33"/>
        <v/>
      </c>
      <c r="M173" s="24" t="str">
        <f t="shared" ca="1" si="34"/>
        <v/>
      </c>
    </row>
    <row r="174" spans="2:13" x14ac:dyDescent="0.25">
      <c r="B174" s="2">
        <v>166</v>
      </c>
      <c r="C174" s="2">
        <f t="shared" ca="1" si="27"/>
        <v>0.1932788624715337</v>
      </c>
      <c r="D174" s="3">
        <f ca="1">IF(SUM($M$14:M173)&gt;=1,"",IF(C174&lt;=$O$2,1,IF(AND(C174&lt;=$O$3,C174&gt;$O$2),2,IF(AND(C174&lt;=$O$4,C174&gt;$O$3),3,IF(AND(C174&lt;=$O$5,C174&gt;$O$4),4,IF(AND(C174&lt;=$O$6,C174&gt;$O$5),5,IF(C174&gt;$O$6,6,"")))))))</f>
        <v>2</v>
      </c>
      <c r="E174" s="7">
        <f ca="1">IF(D174="","",AVERAGE($D$9:D174))</f>
        <v>3.5843373493975905</v>
      </c>
      <c r="F174" s="7">
        <f ca="1">IF(D174="","",STDEV($D$9:D174))</f>
        <v>1.655695911745972</v>
      </c>
      <c r="G174" s="7">
        <f t="shared" ca="1" si="28"/>
        <v>1.9744456300923821</v>
      </c>
      <c r="H174" s="7">
        <f t="shared" ca="1" si="35"/>
        <v>0.25372993695924512</v>
      </c>
      <c r="I174" s="7">
        <f t="shared" ca="1" si="36"/>
        <v>3.3306074124383453</v>
      </c>
      <c r="J174" s="7">
        <f t="shared" ca="1" si="37"/>
        <v>3.8380672863568357</v>
      </c>
      <c r="K174" s="26">
        <f t="shared" ca="1" si="38"/>
        <v>7.0788520227285184E-2</v>
      </c>
      <c r="L174" s="20" t="str">
        <f t="shared" ca="1" si="33"/>
        <v/>
      </c>
      <c r="M174" s="24" t="str">
        <f t="shared" ca="1" si="34"/>
        <v/>
      </c>
    </row>
    <row r="175" spans="2:13" x14ac:dyDescent="0.25">
      <c r="B175" s="2">
        <v>167</v>
      </c>
      <c r="C175" s="2">
        <f t="shared" ca="1" si="27"/>
        <v>0.69743740308524604</v>
      </c>
      <c r="D175" s="3">
        <f ca="1">IF(SUM($M$14:M174)&gt;=1,"",IF(C175&lt;=$O$2,1,IF(AND(C175&lt;=$O$3,C175&gt;$O$2),2,IF(AND(C175&lt;=$O$4,C175&gt;$O$3),3,IF(AND(C175&lt;=$O$5,C175&gt;$O$4),4,IF(AND(C175&lt;=$O$6,C175&gt;$O$5),5,IF(C175&gt;$O$6,6,"")))))))</f>
        <v>5</v>
      </c>
      <c r="E175" s="7">
        <f ca="1">IF(D175="","",AVERAGE($D$9:D175))</f>
        <v>3.5928143712574849</v>
      </c>
      <c r="F175" s="7">
        <f ca="1">IF(D175="","",STDEV($D$9:D175))</f>
        <v>1.6543323503985996</v>
      </c>
      <c r="G175" s="7">
        <f t="shared" ca="1" si="28"/>
        <v>1.9743577636580343</v>
      </c>
      <c r="H175" s="7">
        <f t="shared" ca="1" si="35"/>
        <v>0.25274954281718387</v>
      </c>
      <c r="I175" s="7">
        <f t="shared" ca="1" si="36"/>
        <v>3.3400648284403012</v>
      </c>
      <c r="J175" s="7">
        <f t="shared" ca="1" si="37"/>
        <v>3.8455639140746687</v>
      </c>
      <c r="K175" s="26">
        <f t="shared" ca="1" si="38"/>
        <v>7.0348622750782852E-2</v>
      </c>
      <c r="L175" s="20" t="str">
        <f t="shared" ca="1" si="33"/>
        <v/>
      </c>
      <c r="M175" s="24" t="str">
        <f t="shared" ca="1" si="34"/>
        <v/>
      </c>
    </row>
    <row r="176" spans="2:13" x14ac:dyDescent="0.25">
      <c r="B176" s="2">
        <v>168</v>
      </c>
      <c r="C176" s="2">
        <f t="shared" ca="1" si="27"/>
        <v>0.69186679414086438</v>
      </c>
      <c r="D176" s="3">
        <f ca="1">IF(SUM($M$14:M175)&gt;=1,"",IF(C176&lt;=$O$2,1,IF(AND(C176&lt;=$O$3,C176&gt;$O$2),2,IF(AND(C176&lt;=$O$4,C176&gt;$O$3),3,IF(AND(C176&lt;=$O$5,C176&gt;$O$4),4,IF(AND(C176&lt;=$O$6,C176&gt;$O$5),5,IF(C176&gt;$O$6,6,"")))))))</f>
        <v>5</v>
      </c>
      <c r="E176" s="7">
        <f ca="1">IF(D176="","",AVERAGE($D$9:D176))</f>
        <v>3.6011904761904763</v>
      </c>
      <c r="F176" s="7">
        <f ca="1">IF(D176="","",STDEV($D$9:D176))</f>
        <v>1.6529410585808215</v>
      </c>
      <c r="G176" s="7">
        <f t="shared" ca="1" si="28"/>
        <v>1.9742709570280526</v>
      </c>
      <c r="H176" s="7">
        <f t="shared" ca="1" si="35"/>
        <v>0.25177319055806668</v>
      </c>
      <c r="I176" s="7">
        <f t="shared" ca="1" si="36"/>
        <v>3.3494172856324096</v>
      </c>
      <c r="J176" s="7">
        <f t="shared" ca="1" si="37"/>
        <v>3.852963666748543</v>
      </c>
      <c r="K176" s="26">
        <f t="shared" ca="1" si="38"/>
        <v>6.9913877708686289E-2</v>
      </c>
      <c r="L176" s="20" t="str">
        <f t="shared" ca="1" si="33"/>
        <v/>
      </c>
      <c r="M176" s="24" t="str">
        <f t="shared" ca="1" si="34"/>
        <v/>
      </c>
    </row>
    <row r="177" spans="2:13" x14ac:dyDescent="0.25">
      <c r="B177" s="2">
        <v>169</v>
      </c>
      <c r="C177" s="2">
        <f t="shared" ca="1" si="27"/>
        <v>0.33974236332861696</v>
      </c>
      <c r="D177" s="3">
        <f ca="1">IF(SUM($M$14:M176)&gt;=1,"",IF(C177&lt;=$O$2,1,IF(AND(C177&lt;=$O$3,C177&gt;$O$2),2,IF(AND(C177&lt;=$O$4,C177&gt;$O$3),3,IF(AND(C177&lt;=$O$5,C177&gt;$O$4),4,IF(AND(C177&lt;=$O$6,C177&gt;$O$5),5,IF(C177&gt;$O$6,6,"")))))))</f>
        <v>3</v>
      </c>
      <c r="E177" s="7">
        <f ca="1">IF(D177="","",AVERAGE($D$9:D177))</f>
        <v>3.5976331360946747</v>
      </c>
      <c r="F177" s="7">
        <f ca="1">IF(D177="","",STDEV($D$9:D177))</f>
        <v>1.6486629742627774</v>
      </c>
      <c r="G177" s="7">
        <f t="shared" ca="1" si="28"/>
        <v>1.9741851911433261</v>
      </c>
      <c r="H177" s="7">
        <f t="shared" ca="1" si="35"/>
        <v>0.25036661761352969</v>
      </c>
      <c r="I177" s="7">
        <f t="shared" ca="1" si="36"/>
        <v>3.347266518481145</v>
      </c>
      <c r="J177" s="7">
        <f t="shared" ca="1" si="37"/>
        <v>3.8479997537082045</v>
      </c>
      <c r="K177" s="26">
        <f t="shared" ca="1" si="38"/>
        <v>6.9592036803760721E-2</v>
      </c>
      <c r="L177" s="20" t="str">
        <f t="shared" ca="1" si="33"/>
        <v/>
      </c>
      <c r="M177" s="24" t="str">
        <f t="shared" ca="1" si="34"/>
        <v/>
      </c>
    </row>
    <row r="178" spans="2:13" x14ac:dyDescent="0.25">
      <c r="B178" s="2">
        <v>170</v>
      </c>
      <c r="C178" s="2">
        <f t="shared" ca="1" si="27"/>
        <v>0.19513916920116392</v>
      </c>
      <c r="D178" s="3">
        <f ca="1">IF(SUM($M$14:M177)&gt;=1,"",IF(C178&lt;=$O$2,1,IF(AND(C178&lt;=$O$3,C178&gt;$O$2),2,IF(AND(C178&lt;=$O$4,C178&gt;$O$3),3,IF(AND(C178&lt;=$O$5,C178&gt;$O$4),4,IF(AND(C178&lt;=$O$6,C178&gt;$O$5),5,IF(C178&gt;$O$6,6,"")))))))</f>
        <v>2</v>
      </c>
      <c r="E178" s="7">
        <f ca="1">IF(D178="","",AVERAGE($D$9:D178))</f>
        <v>3.5882352941176472</v>
      </c>
      <c r="F178" s="7">
        <f ca="1">IF(D178="","",STDEV($D$9:D178))</f>
        <v>1.6483387200527264</v>
      </c>
      <c r="G178" s="7">
        <f t="shared" ca="1" si="28"/>
        <v>1.9741004473989796</v>
      </c>
      <c r="H178" s="7">
        <f t="shared" ca="1" si="35"/>
        <v>0.24956934932134531</v>
      </c>
      <c r="I178" s="7">
        <f t="shared" ca="1" si="36"/>
        <v>3.3386659447963019</v>
      </c>
      <c r="J178" s="7">
        <f t="shared" ca="1" si="37"/>
        <v>3.8378046434389925</v>
      </c>
      <c r="K178" s="26">
        <f t="shared" ca="1" si="38"/>
        <v>6.9552113745292951E-2</v>
      </c>
      <c r="L178" s="20" t="str">
        <f t="shared" ca="1" si="33"/>
        <v/>
      </c>
      <c r="M178" s="24" t="str">
        <f t="shared" ca="1" si="34"/>
        <v/>
      </c>
    </row>
    <row r="179" spans="2:13" x14ac:dyDescent="0.25">
      <c r="B179" s="2">
        <v>171</v>
      </c>
      <c r="C179" s="2">
        <f t="shared" ca="1" si="27"/>
        <v>0.6921305219681454</v>
      </c>
      <c r="D179" s="3">
        <f ca="1">IF(SUM($M$14:M178)&gt;=1,"",IF(C179&lt;=$O$2,1,IF(AND(C179&lt;=$O$3,C179&gt;$O$2),2,IF(AND(C179&lt;=$O$4,C179&gt;$O$3),3,IF(AND(C179&lt;=$O$5,C179&gt;$O$4),4,IF(AND(C179&lt;=$O$6,C179&gt;$O$5),5,IF(C179&gt;$O$6,6,"")))))))</f>
        <v>5</v>
      </c>
      <c r="E179" s="7">
        <f ca="1">IF(D179="","",AVERAGE($D$9:D179))</f>
        <v>3.5964912280701755</v>
      </c>
      <c r="F179" s="7">
        <f ca="1">IF(D179="","",STDEV($D$9:D179))</f>
        <v>1.6470256520321753</v>
      </c>
      <c r="G179" s="7">
        <f t="shared" ca="1" si="28"/>
        <v>1.974016707630968</v>
      </c>
      <c r="H179" s="7">
        <f t="shared" ca="1" si="35"/>
        <v>0.24862977226747027</v>
      </c>
      <c r="I179" s="7">
        <f t="shared" ca="1" si="36"/>
        <v>3.3478614558027053</v>
      </c>
      <c r="J179" s="7">
        <f t="shared" ca="1" si="37"/>
        <v>3.8451210003376457</v>
      </c>
      <c r="K179" s="26">
        <f t="shared" ca="1" si="38"/>
        <v>6.913120497193076E-2</v>
      </c>
      <c r="L179" s="20" t="str">
        <f t="shared" ca="1" si="33"/>
        <v/>
      </c>
      <c r="M179" s="24" t="str">
        <f t="shared" ca="1" si="34"/>
        <v/>
      </c>
    </row>
    <row r="180" spans="2:13" x14ac:dyDescent="0.25">
      <c r="B180" s="2">
        <v>172</v>
      </c>
      <c r="C180" s="2">
        <f t="shared" ca="1" si="27"/>
        <v>0.35689257378428996</v>
      </c>
      <c r="D180" s="3">
        <f ca="1">IF(SUM($M$14:M179)&gt;=1,"",IF(C180&lt;=$O$2,1,IF(AND(C180&lt;=$O$3,C180&gt;$O$2),2,IF(AND(C180&lt;=$O$4,C180&gt;$O$3),3,IF(AND(C180&lt;=$O$5,C180&gt;$O$4),4,IF(AND(C180&lt;=$O$6,C180&gt;$O$5),5,IF(C180&gt;$O$6,6,"")))))))</f>
        <v>3</v>
      </c>
      <c r="E180" s="7">
        <f ca="1">IF(D180="","",AVERAGE($D$9:D180))</f>
        <v>3.5930232558139537</v>
      </c>
      <c r="F180" s="7">
        <f ca="1">IF(D180="","",STDEV($D$9:D180))</f>
        <v>1.6428324347944707</v>
      </c>
      <c r="G180" s="7">
        <f t="shared" ca="1" si="28"/>
        <v>1.9739339541031049</v>
      </c>
      <c r="H180" s="7">
        <f t="shared" ca="1" si="35"/>
        <v>0.24726443960737413</v>
      </c>
      <c r="I180" s="7">
        <f t="shared" ca="1" si="36"/>
        <v>3.3457588162065797</v>
      </c>
      <c r="J180" s="7">
        <f t="shared" ca="1" si="37"/>
        <v>3.8402876954213276</v>
      </c>
      <c r="K180" s="26">
        <f t="shared" ca="1" si="38"/>
        <v>6.8817934648007034E-2</v>
      </c>
      <c r="L180" s="20" t="str">
        <f t="shared" ca="1" si="33"/>
        <v/>
      </c>
      <c r="M180" s="24" t="str">
        <f t="shared" ca="1" si="34"/>
        <v/>
      </c>
    </row>
    <row r="181" spans="2:13" x14ac:dyDescent="0.25">
      <c r="B181" s="2">
        <v>173</v>
      </c>
      <c r="C181" s="2">
        <f t="shared" ca="1" si="27"/>
        <v>0.64519287556652527</v>
      </c>
      <c r="D181" s="3">
        <f ca="1">IF(SUM($M$14:M180)&gt;=1,"",IF(C181&lt;=$O$2,1,IF(AND(C181&lt;=$O$3,C181&gt;$O$2),2,IF(AND(C181&lt;=$O$4,C181&gt;$O$3),3,IF(AND(C181&lt;=$O$5,C181&gt;$O$4),4,IF(AND(C181&lt;=$O$6,C181&gt;$O$5),5,IF(C181&gt;$O$6,6,"")))))))</f>
        <v>5</v>
      </c>
      <c r="E181" s="7">
        <f ca="1">IF(D181="","",AVERAGE($D$9:D181))</f>
        <v>3.601156069364162</v>
      </c>
      <c r="F181" s="7">
        <f ca="1">IF(D181="","",STDEV($D$9:D181))</f>
        <v>1.6415388568425653</v>
      </c>
      <c r="G181" s="7">
        <f t="shared" ca="1" si="28"/>
        <v>1.9738521694945097</v>
      </c>
      <c r="H181" s="7">
        <f t="shared" ca="1" si="35"/>
        <v>0.24634442549963906</v>
      </c>
      <c r="I181" s="7">
        <f t="shared" ca="1" si="36"/>
        <v>3.3548116438645228</v>
      </c>
      <c r="J181" s="7">
        <f t="shared" ca="1" si="37"/>
        <v>3.8475004948638012</v>
      </c>
      <c r="K181" s="26">
        <f t="shared" ca="1" si="38"/>
        <v>6.8407039504715175E-2</v>
      </c>
      <c r="L181" s="20" t="str">
        <f t="shared" ca="1" si="33"/>
        <v/>
      </c>
      <c r="M181" s="24" t="str">
        <f t="shared" ca="1" si="34"/>
        <v/>
      </c>
    </row>
    <row r="182" spans="2:13" x14ac:dyDescent="0.25">
      <c r="B182" s="2">
        <v>174</v>
      </c>
      <c r="C182" s="2">
        <f t="shared" ca="1" si="27"/>
        <v>0.76257110260392524</v>
      </c>
      <c r="D182" s="3">
        <f ca="1">IF(SUM($M$14:M181)&gt;=1,"",IF(C182&lt;=$O$2,1,IF(AND(C182&lt;=$O$3,C182&gt;$O$2),2,IF(AND(C182&lt;=$O$4,C182&gt;$O$3),3,IF(AND(C182&lt;=$O$5,C182&gt;$O$4),4,IF(AND(C182&lt;=$O$6,C182&gt;$O$5),5,IF(C182&gt;$O$6,6,"")))))))</f>
        <v>5</v>
      </c>
      <c r="E182" s="7">
        <f ca="1">IF(D182="","",AVERAGE($D$9:D182))</f>
        <v>3.6091954022988504</v>
      </c>
      <c r="F182" s="7">
        <f ca="1">IF(D182="","",STDEV($D$9:D182))</f>
        <v>1.6402193695034655</v>
      </c>
      <c r="G182" s="7">
        <f t="shared" ca="1" si="28"/>
        <v>1.973771336887524</v>
      </c>
      <c r="H182" s="7">
        <f t="shared" ca="1" si="35"/>
        <v>0.24542802351670626</v>
      </c>
      <c r="I182" s="7">
        <f t="shared" ca="1" si="36"/>
        <v>3.363767378782144</v>
      </c>
      <c r="J182" s="7">
        <f t="shared" ca="1" si="37"/>
        <v>3.8546234258155567</v>
      </c>
      <c r="K182" s="26">
        <f t="shared" ca="1" si="38"/>
        <v>6.8000758108131998E-2</v>
      </c>
      <c r="L182" s="20" t="str">
        <f t="shared" ca="1" si="33"/>
        <v/>
      </c>
      <c r="M182" s="24" t="str">
        <f t="shared" ca="1" si="34"/>
        <v/>
      </c>
    </row>
    <row r="183" spans="2:13" x14ac:dyDescent="0.25">
      <c r="B183" s="2">
        <v>175</v>
      </c>
      <c r="C183" s="2">
        <f t="shared" ca="1" si="27"/>
        <v>0.12536479487801722</v>
      </c>
      <c r="D183" s="3">
        <f ca="1">IF(SUM($M$14:M182)&gt;=1,"",IF(C183&lt;=$O$2,1,IF(AND(C183&lt;=$O$3,C183&gt;$O$2),2,IF(AND(C183&lt;=$O$4,C183&gt;$O$3),3,IF(AND(C183&lt;=$O$5,C183&gt;$O$4),4,IF(AND(C183&lt;=$O$6,C183&gt;$O$5),5,IF(C183&gt;$O$6,6,"")))))))</f>
        <v>1</v>
      </c>
      <c r="E183" s="7">
        <f ca="1">IF(D183="","",AVERAGE($D$9:D183))</f>
        <v>3.5942857142857143</v>
      </c>
      <c r="F183" s="7">
        <f ca="1">IF(D183="","",STDEV($D$9:D183))</f>
        <v>1.6473494658771648</v>
      </c>
      <c r="G183" s="7">
        <f t="shared" ca="1" si="28"/>
        <v>1.9736914397560745</v>
      </c>
      <c r="H183" s="7">
        <f t="shared" ca="1" si="35"/>
        <v>0.2457796789510219</v>
      </c>
      <c r="I183" s="7">
        <f t="shared" ca="1" si="36"/>
        <v>3.3485060353346925</v>
      </c>
      <c r="J183" s="7">
        <f t="shared" ca="1" si="37"/>
        <v>3.8400653932367361</v>
      </c>
      <c r="K183" s="26">
        <f t="shared" ca="1" si="38"/>
        <v>6.8380673794004504E-2</v>
      </c>
      <c r="L183" s="20" t="str">
        <f t="shared" ca="1" si="33"/>
        <v/>
      </c>
      <c r="M183" s="24" t="str">
        <f t="shared" ca="1" si="34"/>
        <v/>
      </c>
    </row>
    <row r="184" spans="2:13" x14ac:dyDescent="0.25">
      <c r="B184" s="2">
        <v>176</v>
      </c>
      <c r="C184" s="2">
        <f t="shared" ca="1" si="27"/>
        <v>0.2060641527733581</v>
      </c>
      <c r="D184" s="3">
        <f ca="1">IF(SUM($M$14:M183)&gt;=1,"",IF(C184&lt;=$O$2,1,IF(AND(C184&lt;=$O$3,C184&gt;$O$2),2,IF(AND(C184&lt;=$O$4,C184&gt;$O$3),3,IF(AND(C184&lt;=$O$5,C184&gt;$O$4),4,IF(AND(C184&lt;=$O$6,C184&gt;$O$5),5,IF(C184&gt;$O$6,6,"")))))))</f>
        <v>2</v>
      </c>
      <c r="E184" s="7">
        <f ca="1">IF(D184="","",AVERAGE($D$9:D184))</f>
        <v>3.5852272727272729</v>
      </c>
      <c r="F184" s="7">
        <f ca="1">IF(D184="","",STDEV($D$9:D184))</f>
        <v>1.6470260487298936</v>
      </c>
      <c r="G184" s="7">
        <f t="shared" ca="1" si="28"/>
        <v>1.9736124619543807</v>
      </c>
      <c r="H184" s="7">
        <f t="shared" ca="1" si="35"/>
        <v>0.24502252594183838</v>
      </c>
      <c r="I184" s="7">
        <f t="shared" ca="1" si="36"/>
        <v>3.3402047467854343</v>
      </c>
      <c r="J184" s="7">
        <f t="shared" ca="1" si="37"/>
        <v>3.8302497986691115</v>
      </c>
      <c r="K184" s="26">
        <f t="shared" ca="1" si="38"/>
        <v>6.8342257631954922E-2</v>
      </c>
      <c r="L184" s="20" t="str">
        <f t="shared" ca="1" si="33"/>
        <v/>
      </c>
      <c r="M184" s="24" t="str">
        <f t="shared" ca="1" si="34"/>
        <v/>
      </c>
    </row>
    <row r="185" spans="2:13" x14ac:dyDescent="0.25">
      <c r="B185" s="2">
        <v>177</v>
      </c>
      <c r="C185" s="2">
        <f t="shared" ca="1" si="27"/>
        <v>0.40835395171501609</v>
      </c>
      <c r="D185" s="3">
        <f ca="1">IF(SUM($M$14:M184)&gt;=1,"",IF(C185&lt;=$O$2,1,IF(AND(C185&lt;=$O$3,C185&gt;$O$2),2,IF(AND(C185&lt;=$O$4,C185&gt;$O$3),3,IF(AND(C185&lt;=$O$5,C185&gt;$O$4),4,IF(AND(C185&lt;=$O$6,C185&gt;$O$5),5,IF(C185&gt;$O$6,6,"")))))))</f>
        <v>3</v>
      </c>
      <c r="E185" s="7">
        <f ca="1">IF(D185="","",AVERAGE($D$9:D185))</f>
        <v>3.5819209039548023</v>
      </c>
      <c r="F185" s="7">
        <f ca="1">IF(D185="","",STDEV($D$9:D185))</f>
        <v>1.6429293179282753</v>
      </c>
      <c r="G185" s="7">
        <f t="shared" ca="1" si="28"/>
        <v>1.9735343877061042</v>
      </c>
      <c r="H185" s="7">
        <f t="shared" ca="1" si="35"/>
        <v>0.24371201732962886</v>
      </c>
      <c r="I185" s="7">
        <f t="shared" ca="1" si="36"/>
        <v>3.3382088866251736</v>
      </c>
      <c r="J185" s="7">
        <f t="shared" ca="1" si="37"/>
        <v>3.8256329212844311</v>
      </c>
      <c r="K185" s="26">
        <f t="shared" ca="1" si="38"/>
        <v>6.8039474869628247E-2</v>
      </c>
      <c r="L185" s="20" t="str">
        <f t="shared" ca="1" si="33"/>
        <v/>
      </c>
      <c r="M185" s="24" t="str">
        <f t="shared" ca="1" si="34"/>
        <v/>
      </c>
    </row>
    <row r="186" spans="2:13" x14ac:dyDescent="0.25">
      <c r="B186" s="2">
        <v>178</v>
      </c>
      <c r="C186" s="2">
        <f t="shared" ca="1" si="27"/>
        <v>0.34624924733728024</v>
      </c>
      <c r="D186" s="3">
        <f ca="1">IF(SUM($M$14:M185)&gt;=1,"",IF(C186&lt;=$O$2,1,IF(AND(C186&lt;=$O$3,C186&gt;$O$2),2,IF(AND(C186&lt;=$O$4,C186&gt;$O$3),3,IF(AND(C186&lt;=$O$5,C186&gt;$O$4),4,IF(AND(C186&lt;=$O$6,C186&gt;$O$5),5,IF(C186&gt;$O$6,6,"")))))))</f>
        <v>3</v>
      </c>
      <c r="E186" s="7">
        <f ca="1">IF(D186="","",AVERAGE($D$9:D186))</f>
        <v>3.5786516853932584</v>
      </c>
      <c r="F186" s="7">
        <f ca="1">IF(D186="","",STDEV($D$9:D186))</f>
        <v>1.6388622145310088</v>
      </c>
      <c r="G186" s="7">
        <f t="shared" ca="1" si="28"/>
        <v>1.9734572015938039</v>
      </c>
      <c r="H186" s="7">
        <f t="shared" ca="1" si="35"/>
        <v>0.24241537068696828</v>
      </c>
      <c r="I186" s="7">
        <f t="shared" ca="1" si="36"/>
        <v>3.3362363147062899</v>
      </c>
      <c r="J186" s="7">
        <f t="shared" ca="1" si="37"/>
        <v>3.8210670560802269</v>
      </c>
      <c r="K186" s="26">
        <f t="shared" ca="1" si="38"/>
        <v>6.7739302954914218E-2</v>
      </c>
      <c r="L186" s="20" t="str">
        <f t="shared" ca="1" si="33"/>
        <v/>
      </c>
      <c r="M186" s="24" t="str">
        <f t="shared" ca="1" si="34"/>
        <v/>
      </c>
    </row>
    <row r="187" spans="2:13" x14ac:dyDescent="0.25">
      <c r="B187" s="2">
        <v>179</v>
      </c>
      <c r="C187" s="2">
        <f t="shared" ca="1" si="27"/>
        <v>0.44654564447562184</v>
      </c>
      <c r="D187" s="3">
        <f ca="1">IF(SUM($M$14:M186)&gt;=1,"",IF(C187&lt;=$O$2,1,IF(AND(C187&lt;=$O$3,C187&gt;$O$2),2,IF(AND(C187&lt;=$O$4,C187&gt;$O$3),3,IF(AND(C187&lt;=$O$5,C187&gt;$O$4),4,IF(AND(C187&lt;=$O$6,C187&gt;$O$5),5,IF(C187&gt;$O$6,6,"")))))))</f>
        <v>4</v>
      </c>
      <c r="E187" s="7">
        <f ca="1">IF(D187="","",AVERAGE($D$9:D187))</f>
        <v>3.5810055865921786</v>
      </c>
      <c r="F187" s="7">
        <f ca="1">IF(D187="","",STDEV($D$9:D187))</f>
        <v>1.6345556022425625</v>
      </c>
      <c r="G187" s="7">
        <f t="shared" ca="1" si="28"/>
        <v>1.9733808885488198</v>
      </c>
      <c r="H187" s="7">
        <f t="shared" ca="1" si="35"/>
        <v>0.24109272232146492</v>
      </c>
      <c r="I187" s="7">
        <f t="shared" ca="1" si="36"/>
        <v>3.3399128642707137</v>
      </c>
      <c r="J187" s="7">
        <f t="shared" ca="1" si="37"/>
        <v>3.8220983089136435</v>
      </c>
      <c r="K187" s="26">
        <f t="shared" ca="1" si="38"/>
        <v>6.7325424798037783E-2</v>
      </c>
      <c r="L187" s="20" t="str">
        <f t="shared" ca="1" si="33"/>
        <v/>
      </c>
      <c r="M187" s="24" t="str">
        <f t="shared" ca="1" si="34"/>
        <v/>
      </c>
    </row>
    <row r="188" spans="2:13" x14ac:dyDescent="0.25">
      <c r="B188" s="2">
        <v>180</v>
      </c>
      <c r="C188" s="2">
        <f t="shared" ca="1" si="27"/>
        <v>0.30960724003030371</v>
      </c>
      <c r="D188" s="3">
        <f ca="1">IF(SUM($M$14:M187)&gt;=1,"",IF(C188&lt;=$O$2,1,IF(AND(C188&lt;=$O$3,C188&gt;$O$2),2,IF(AND(C188&lt;=$O$4,C188&gt;$O$3),3,IF(AND(C188&lt;=$O$5,C188&gt;$O$4),4,IF(AND(C188&lt;=$O$6,C188&gt;$O$5),5,IF(C188&gt;$O$6,6,"")))))))</f>
        <v>3</v>
      </c>
      <c r="E188" s="7">
        <f ca="1">IF(D188="","",AVERAGE($D$9:D188))</f>
        <v>3.5777777777777779</v>
      </c>
      <c r="F188" s="7">
        <f ca="1">IF(D188="","",STDEV($D$9:D188))</f>
        <v>1.6305585825487918</v>
      </c>
      <c r="G188" s="7">
        <f t="shared" ca="1" si="28"/>
        <v>1.9733054338414706</v>
      </c>
      <c r="H188" s="7">
        <f t="shared" ca="1" si="35"/>
        <v>0.23982500707469953</v>
      </c>
      <c r="I188" s="7">
        <f t="shared" ca="1" si="36"/>
        <v>3.3379527707030783</v>
      </c>
      <c r="J188" s="7">
        <f t="shared" ca="1" si="37"/>
        <v>3.8176027848524776</v>
      </c>
      <c r="K188" s="26">
        <f t="shared" ca="1" si="38"/>
        <v>6.7031834275537133E-2</v>
      </c>
      <c r="L188" s="20" t="str">
        <f t="shared" ca="1" si="33"/>
        <v/>
      </c>
      <c r="M188" s="24" t="str">
        <f t="shared" ca="1" si="34"/>
        <v/>
      </c>
    </row>
    <row r="189" spans="2:13" x14ac:dyDescent="0.25">
      <c r="B189" s="2">
        <v>181</v>
      </c>
      <c r="C189" s="2">
        <f t="shared" ca="1" si="27"/>
        <v>0.14645448162191077</v>
      </c>
      <c r="D189" s="3">
        <f ca="1">IF(SUM($M$14:M188)&gt;=1,"",IF(C189&lt;=$O$2,1,IF(AND(C189&lt;=$O$3,C189&gt;$O$2),2,IF(AND(C189&lt;=$O$4,C189&gt;$O$3),3,IF(AND(C189&lt;=$O$5,C189&gt;$O$4),4,IF(AND(C189&lt;=$O$6,C189&gt;$O$5),5,IF(C189&gt;$O$6,6,"")))))))</f>
        <v>2</v>
      </c>
      <c r="E189" s="7">
        <f ca="1">IF(D189="","",AVERAGE($D$9:D189))</f>
        <v>3.569060773480663</v>
      </c>
      <c r="F189" s="7">
        <f ca="1">IF(D189="","",STDEV($D$9:D189))</f>
        <v>1.6302466417547781</v>
      </c>
      <c r="G189" s="7">
        <f t="shared" ca="1" si="28"/>
        <v>1.973230823071547</v>
      </c>
      <c r="H189" s="7">
        <f t="shared" ca="1" si="35"/>
        <v>0.23910679467954227</v>
      </c>
      <c r="I189" s="7">
        <f t="shared" ca="1" si="36"/>
        <v>3.3299539788011208</v>
      </c>
      <c r="J189" s="7">
        <f t="shared" ca="1" si="37"/>
        <v>3.8081675681602052</v>
      </c>
      <c r="K189" s="26">
        <f t="shared" ca="1" si="38"/>
        <v>6.6994318633122524E-2</v>
      </c>
      <c r="L189" s="20" t="str">
        <f t="shared" ca="1" si="33"/>
        <v/>
      </c>
      <c r="M189" s="24" t="str">
        <f t="shared" ca="1" si="34"/>
        <v/>
      </c>
    </row>
    <row r="190" spans="2:13" x14ac:dyDescent="0.25">
      <c r="B190" s="2">
        <v>182</v>
      </c>
      <c r="C190" s="2">
        <f t="shared" ca="1" si="27"/>
        <v>0.55466305116314485</v>
      </c>
      <c r="D190" s="3">
        <f ca="1">IF(SUM($M$14:M189)&gt;=1,"",IF(C190&lt;=$O$2,1,IF(AND(C190&lt;=$O$3,C190&gt;$O$2),2,IF(AND(C190&lt;=$O$4,C190&gt;$O$3),3,IF(AND(C190&lt;=$O$5,C190&gt;$O$4),4,IF(AND(C190&lt;=$O$6,C190&gt;$O$5),5,IF(C190&gt;$O$6,6,"")))))))</f>
        <v>4</v>
      </c>
      <c r="E190" s="7">
        <f ca="1">IF(D190="","",AVERAGE($D$9:D190))</f>
        <v>3.5714285714285716</v>
      </c>
      <c r="F190" s="7">
        <f ca="1">IF(D190="","",STDEV($D$9:D190))</f>
        <v>1.626050750078575</v>
      </c>
      <c r="G190" s="7">
        <f t="shared" ca="1" si="28"/>
        <v>1.9731570421591595</v>
      </c>
      <c r="H190" s="7">
        <f t="shared" ca="1" si="35"/>
        <v>0.2378263955834494</v>
      </c>
      <c r="I190" s="7">
        <f t="shared" ca="1" si="36"/>
        <v>3.3336021758451224</v>
      </c>
      <c r="J190" s="7">
        <f t="shared" ca="1" si="37"/>
        <v>3.8092549670120208</v>
      </c>
      <c r="K190" s="26">
        <f t="shared" ca="1" si="38"/>
        <v>6.6591390763365829E-2</v>
      </c>
      <c r="L190" s="20" t="str">
        <f t="shared" ca="1" si="33"/>
        <v/>
      </c>
      <c r="M190" s="24" t="str">
        <f t="shared" ca="1" si="34"/>
        <v/>
      </c>
    </row>
    <row r="191" spans="2:13" x14ac:dyDescent="0.25">
      <c r="B191" s="2">
        <v>183</v>
      </c>
      <c r="C191" s="2">
        <f t="shared" ca="1" si="27"/>
        <v>0.41533642828760298</v>
      </c>
      <c r="D191" s="3">
        <f ca="1">IF(SUM($M$14:M190)&gt;=1,"",IF(C191&lt;=$O$2,1,IF(AND(C191&lt;=$O$3,C191&gt;$O$2),2,IF(AND(C191&lt;=$O$4,C191&gt;$O$3),3,IF(AND(C191&lt;=$O$5,C191&gt;$O$4),4,IF(AND(C191&lt;=$O$6,C191&gt;$O$5),5,IF(C191&gt;$O$6,6,"")))))))</f>
        <v>3</v>
      </c>
      <c r="E191" s="7">
        <f ca="1">IF(D191="","",AVERAGE($D$9:D191))</f>
        <v>3.5683060109289619</v>
      </c>
      <c r="F191" s="7">
        <f ca="1">IF(D191="","",STDEV($D$9:D191))</f>
        <v>1.622127511660088</v>
      </c>
      <c r="G191" s="7">
        <f t="shared" ca="1" si="28"/>
        <v>1.9730840773359002</v>
      </c>
      <c r="H191" s="7">
        <f t="shared" ca="1" si="35"/>
        <v>0.23659471383692143</v>
      </c>
      <c r="I191" s="7">
        <f t="shared" ca="1" si="36"/>
        <v>3.3317112970920406</v>
      </c>
      <c r="J191" s="7">
        <f t="shared" ca="1" si="37"/>
        <v>3.8049007247658833</v>
      </c>
      <c r="K191" s="26">
        <f t="shared" ca="1" si="38"/>
        <v>6.6304491014022388E-2</v>
      </c>
      <c r="L191" s="20" t="str">
        <f t="shared" ca="1" si="33"/>
        <v/>
      </c>
      <c r="M191" s="24" t="str">
        <f t="shared" ca="1" si="34"/>
        <v/>
      </c>
    </row>
    <row r="192" spans="2:13" x14ac:dyDescent="0.25">
      <c r="B192" s="2">
        <v>184</v>
      </c>
      <c r="C192" s="2">
        <f t="shared" ca="1" si="27"/>
        <v>0.778411821745569</v>
      </c>
      <c r="D192" s="3">
        <f ca="1">IF(SUM($M$14:M191)&gt;=1,"",IF(C192&lt;=$O$2,1,IF(AND(C192&lt;=$O$3,C192&gt;$O$2),2,IF(AND(C192&lt;=$O$4,C192&gt;$O$3),3,IF(AND(C192&lt;=$O$5,C192&gt;$O$4),4,IF(AND(C192&lt;=$O$6,C192&gt;$O$5),5,IF(C192&gt;$O$6,6,"")))))))</f>
        <v>5</v>
      </c>
      <c r="E192" s="7">
        <f ca="1">IF(D192="","",AVERAGE($D$9:D192))</f>
        <v>3.5760869565217392</v>
      </c>
      <c r="F192" s="7">
        <f ca="1">IF(D192="","",STDEV($D$9:D192))</f>
        <v>1.6211289033753584</v>
      </c>
      <c r="G192" s="7">
        <f t="shared" ca="1" si="28"/>
        <v>1.9730119151362655</v>
      </c>
      <c r="H192" s="7">
        <f t="shared" ca="1" si="35"/>
        <v>0.23579703805988456</v>
      </c>
      <c r="I192" s="7">
        <f t="shared" ca="1" si="36"/>
        <v>3.3402899184618549</v>
      </c>
      <c r="J192" s="7">
        <f t="shared" ca="1" si="37"/>
        <v>3.8118839945816236</v>
      </c>
      <c r="K192" s="26">
        <f t="shared" ca="1" si="38"/>
        <v>6.5937165658083219E-2</v>
      </c>
      <c r="L192" s="20" t="str">
        <f t="shared" ca="1" si="33"/>
        <v/>
      </c>
      <c r="M192" s="24" t="str">
        <f t="shared" ca="1" si="34"/>
        <v/>
      </c>
    </row>
    <row r="193" spans="2:13" x14ac:dyDescent="0.25">
      <c r="B193" s="2">
        <v>185</v>
      </c>
      <c r="C193" s="2">
        <f t="shared" ca="1" si="27"/>
        <v>0.13985172788125633</v>
      </c>
      <c r="D193" s="3">
        <f ca="1">IF(SUM($M$14:M192)&gt;=1,"",IF(C193&lt;=$O$2,1,IF(AND(C193&lt;=$O$3,C193&gt;$O$2),2,IF(AND(C193&lt;=$O$4,C193&gt;$O$3),3,IF(AND(C193&lt;=$O$5,C193&gt;$O$4),4,IF(AND(C193&lt;=$O$6,C193&gt;$O$5),5,IF(C193&gt;$O$6,6,"")))))))</f>
        <v>1</v>
      </c>
      <c r="E193" s="7">
        <f ca="1">IF(D193="","",AVERAGE($D$9:D193))</f>
        <v>3.5621621621621622</v>
      </c>
      <c r="F193" s="7">
        <f ca="1">IF(D193="","",STDEV($D$9:D193))</f>
        <v>1.6277737783735542</v>
      </c>
      <c r="G193" s="7">
        <f t="shared" ca="1" si="28"/>
        <v>1.9729405423893633</v>
      </c>
      <c r="H193" s="7">
        <f t="shared" ca="1" si="35"/>
        <v>0.23611424067191417</v>
      </c>
      <c r="I193" s="7">
        <f t="shared" ca="1" si="36"/>
        <v>3.3260479214902481</v>
      </c>
      <c r="J193" s="7">
        <f t="shared" ca="1" si="37"/>
        <v>3.7982764028340763</v>
      </c>
      <c r="K193" s="26">
        <f t="shared" ca="1" si="38"/>
        <v>6.6283967411690625E-2</v>
      </c>
      <c r="L193" s="20" t="str">
        <f t="shared" ca="1" si="33"/>
        <v/>
      </c>
      <c r="M193" s="24" t="str">
        <f t="shared" ca="1" si="34"/>
        <v/>
      </c>
    </row>
    <row r="194" spans="2:13" x14ac:dyDescent="0.25">
      <c r="B194" s="2">
        <v>186</v>
      </c>
      <c r="C194" s="2">
        <f t="shared" ca="1" si="27"/>
        <v>0.20385628339650064</v>
      </c>
      <c r="D194" s="3">
        <f ca="1">IF(SUM($M$14:M193)&gt;=1,"",IF(C194&lt;=$O$2,1,IF(AND(C194&lt;=$O$3,C194&gt;$O$2),2,IF(AND(C194&lt;=$O$4,C194&gt;$O$3),3,IF(AND(C194&lt;=$O$5,C194&gt;$O$4),4,IF(AND(C194&lt;=$O$6,C194&gt;$O$5),5,IF(C194&gt;$O$6,6,"")))))))</f>
        <v>2</v>
      </c>
      <c r="E194" s="7">
        <f ca="1">IF(D194="","",AVERAGE($D$9:D194))</f>
        <v>3.553763440860215</v>
      </c>
      <c r="F194" s="7">
        <f ca="1">IF(D194="","",STDEV($D$9:D194))</f>
        <v>1.6274044424828642</v>
      </c>
      <c r="G194" s="7">
        <f t="shared" ca="1" si="28"/>
        <v>1.972869946210895</v>
      </c>
      <c r="H194" s="7">
        <f t="shared" ca="1" si="35"/>
        <v>0.23541681627647768</v>
      </c>
      <c r="I194" s="7">
        <f t="shared" ca="1" si="36"/>
        <v>3.3183466245837372</v>
      </c>
      <c r="J194" s="7">
        <f t="shared" ca="1" si="37"/>
        <v>3.7891802571366928</v>
      </c>
      <c r="K194" s="26">
        <f t="shared" ca="1" si="38"/>
        <v>6.6244368876588272E-2</v>
      </c>
      <c r="L194" s="20" t="str">
        <f t="shared" ca="1" si="33"/>
        <v/>
      </c>
      <c r="M194" s="24" t="str">
        <f t="shared" ca="1" si="34"/>
        <v/>
      </c>
    </row>
    <row r="195" spans="2:13" x14ac:dyDescent="0.25">
      <c r="B195" s="2">
        <v>187</v>
      </c>
      <c r="C195" s="2">
        <f t="shared" ca="1" si="27"/>
        <v>0.64187082839781018</v>
      </c>
      <c r="D195" s="3">
        <f ca="1">IF(SUM($M$14:M194)&gt;=1,"",IF(C195&lt;=$O$2,1,IF(AND(C195&lt;=$O$3,C195&gt;$O$2),2,IF(AND(C195&lt;=$O$4,C195&gt;$O$3),3,IF(AND(C195&lt;=$O$5,C195&gt;$O$4),4,IF(AND(C195&lt;=$O$6,C195&gt;$O$5),5,IF(C195&gt;$O$6,6,"")))))))</f>
        <v>5</v>
      </c>
      <c r="E195" s="7">
        <f ca="1">IF(D195="","",AVERAGE($D$9:D195))</f>
        <v>3.5614973262032086</v>
      </c>
      <c r="F195" s="7">
        <f ca="1">IF(D195="","",STDEV($D$9:D195))</f>
        <v>1.6264658909265977</v>
      </c>
      <c r="G195" s="7">
        <f t="shared" ca="1" si="28"/>
        <v>1.9728001139954414</v>
      </c>
      <c r="H195" s="7">
        <f t="shared" ca="1" si="35"/>
        <v>0.23464280466099222</v>
      </c>
      <c r="I195" s="7">
        <f t="shared" ca="1" si="36"/>
        <v>3.3268545215422165</v>
      </c>
      <c r="J195" s="7">
        <f t="shared" ca="1" si="37"/>
        <v>3.7961401308642007</v>
      </c>
      <c r="K195" s="26">
        <f t="shared" ca="1" si="38"/>
        <v>6.5883189897305627E-2</v>
      </c>
      <c r="L195" s="20" t="str">
        <f t="shared" ca="1" si="33"/>
        <v/>
      </c>
      <c r="M195" s="24" t="str">
        <f t="shared" ca="1" si="34"/>
        <v/>
      </c>
    </row>
    <row r="196" spans="2:13" x14ac:dyDescent="0.25">
      <c r="B196" s="2">
        <v>188</v>
      </c>
      <c r="C196" s="2">
        <f t="shared" ca="1" si="27"/>
        <v>0.4915004142061753</v>
      </c>
      <c r="D196" s="3">
        <f ca="1">IF(SUM($M$14:M195)&gt;=1,"",IF(C196&lt;=$O$2,1,IF(AND(C196&lt;=$O$3,C196&gt;$O$2),2,IF(AND(C196&lt;=$O$4,C196&gt;$O$3),3,IF(AND(C196&lt;=$O$5,C196&gt;$O$4),4,IF(AND(C196&lt;=$O$6,C196&gt;$O$5),5,IF(C196&gt;$O$6,6,"")))))))</f>
        <v>4</v>
      </c>
      <c r="E196" s="7">
        <f ca="1">IF(D196="","",AVERAGE($D$9:D196))</f>
        <v>3.5638297872340425</v>
      </c>
      <c r="F196" s="7">
        <f ca="1">IF(D196="","",STDEV($D$9:D196))</f>
        <v>1.6224264566495206</v>
      </c>
      <c r="G196" s="7">
        <f t="shared" ca="1" si="28"/>
        <v>1.9727310334089139</v>
      </c>
      <c r="H196" s="7">
        <f t="shared" ca="1" si="35"/>
        <v>0.23342854964345353</v>
      </c>
      <c r="I196" s="7">
        <f t="shared" ca="1" si="36"/>
        <v>3.3304012375905891</v>
      </c>
      <c r="J196" s="7">
        <f t="shared" ca="1" si="37"/>
        <v>3.7972583368774959</v>
      </c>
      <c r="K196" s="26">
        <f t="shared" ca="1" si="38"/>
        <v>6.5499354228312337E-2</v>
      </c>
      <c r="L196" s="20" t="str">
        <f t="shared" ca="1" si="33"/>
        <v/>
      </c>
      <c r="M196" s="24" t="str">
        <f t="shared" ca="1" si="34"/>
        <v/>
      </c>
    </row>
    <row r="197" spans="2:13" x14ac:dyDescent="0.25">
      <c r="B197" s="2">
        <v>189</v>
      </c>
      <c r="C197" s="2">
        <f t="shared" ca="1" si="27"/>
        <v>0.47368395671516705</v>
      </c>
      <c r="D197" s="3">
        <f ca="1">IF(SUM($M$14:M196)&gt;=1,"",IF(C197&lt;=$O$2,1,IF(AND(C197&lt;=$O$3,C197&gt;$O$2),2,IF(AND(C197&lt;=$O$4,C197&gt;$O$3),3,IF(AND(C197&lt;=$O$5,C197&gt;$O$4),4,IF(AND(C197&lt;=$O$6,C197&gt;$O$5),5,IF(C197&gt;$O$6,6,"")))))))</f>
        <v>4</v>
      </c>
      <c r="E197" s="7">
        <f ca="1">IF(D197="","",AVERAGE($D$9:D197))</f>
        <v>3.5661375661375661</v>
      </c>
      <c r="F197" s="7">
        <f ca="1">IF(D197="","",STDEV($D$9:D197))</f>
        <v>1.6184167473827438</v>
      </c>
      <c r="G197" s="7">
        <f t="shared" ca="1" si="28"/>
        <v>1.9726626923813055</v>
      </c>
      <c r="H197" s="7">
        <f t="shared" ca="1" si="35"/>
        <v>0.2322267760029369</v>
      </c>
      <c r="I197" s="7">
        <f t="shared" ca="1" si="36"/>
        <v>3.3339107901346292</v>
      </c>
      <c r="J197" s="7">
        <f t="shared" ca="1" si="37"/>
        <v>3.7983643421405029</v>
      </c>
      <c r="K197" s="26">
        <f t="shared" ca="1" si="38"/>
        <v>6.5119971312396246E-2</v>
      </c>
      <c r="L197" s="20" t="str">
        <f t="shared" ca="1" si="33"/>
        <v/>
      </c>
      <c r="M197" s="24" t="str">
        <f t="shared" ca="1" si="34"/>
        <v/>
      </c>
    </row>
    <row r="198" spans="2:13" x14ac:dyDescent="0.25">
      <c r="B198" s="2">
        <v>190</v>
      </c>
      <c r="C198" s="2">
        <f t="shared" ca="1" si="27"/>
        <v>0.48130710084768857</v>
      </c>
      <c r="D198" s="3">
        <f ca="1">IF(SUM($M$14:M197)&gt;=1,"",IF(C198&lt;=$O$2,1,IF(AND(C198&lt;=$O$3,C198&gt;$O$2),2,IF(AND(C198&lt;=$O$4,C198&gt;$O$3),3,IF(AND(C198&lt;=$O$5,C198&gt;$O$4),4,IF(AND(C198&lt;=$O$6,C198&gt;$O$5),5,IF(C198&gt;$O$6,6,"")))))))</f>
        <v>4</v>
      </c>
      <c r="E198" s="7">
        <f ca="1">IF(D198="","",AVERAGE($D$9:D198))</f>
        <v>3.5684210526315789</v>
      </c>
      <c r="F198" s="7">
        <f ca="1">IF(D198="","",STDEV($D$9:D198))</f>
        <v>1.6144364035606185</v>
      </c>
      <c r="G198" s="7">
        <f t="shared" ca="1" si="28"/>
        <v>1.9725950790996611</v>
      </c>
      <c r="H198" s="7">
        <f t="shared" ca="1" si="35"/>
        <v>0.23103729263146369</v>
      </c>
      <c r="I198" s="7">
        <f t="shared" ca="1" si="36"/>
        <v>3.3373837600001153</v>
      </c>
      <c r="J198" s="7">
        <f t="shared" ca="1" si="37"/>
        <v>3.7994583452630426</v>
      </c>
      <c r="K198" s="26">
        <f t="shared" ca="1" si="38"/>
        <v>6.4744964011767117E-2</v>
      </c>
      <c r="L198" s="20" t="str">
        <f t="shared" ca="1" si="33"/>
        <v/>
      </c>
      <c r="M198" s="24" t="str">
        <f t="shared" ca="1" si="34"/>
        <v/>
      </c>
    </row>
    <row r="199" spans="2:13" x14ac:dyDescent="0.25">
      <c r="B199" s="2">
        <v>191</v>
      </c>
      <c r="C199" s="2">
        <f t="shared" ca="1" si="27"/>
        <v>0.8218967289561433</v>
      </c>
      <c r="D199" s="3">
        <f ca="1">IF(SUM($M$14:M198)&gt;=1,"",IF(C199&lt;=$O$2,1,IF(AND(C199&lt;=$O$3,C199&gt;$O$2),2,IF(AND(C199&lt;=$O$4,C199&gt;$O$3),3,IF(AND(C199&lt;=$O$5,C199&gt;$O$4),4,IF(AND(C199&lt;=$O$6,C199&gt;$O$5),5,IF(C199&gt;$O$6,6,"")))))))</f>
        <v>5</v>
      </c>
      <c r="E199" s="7">
        <f ca="1">IF(D199="","",AVERAGE($D$9:D199))</f>
        <v>3.575916230366492</v>
      </c>
      <c r="F199" s="7">
        <f ca="1">IF(D199="","",STDEV($D$9:D199))</f>
        <v>1.613510743460205</v>
      </c>
      <c r="G199" s="7">
        <f t="shared" ca="1" si="28"/>
        <v>1.9725281820013127</v>
      </c>
      <c r="H199" s="7">
        <f t="shared" ca="1" si="35"/>
        <v>0.23029175775437827</v>
      </c>
      <c r="I199" s="7">
        <f t="shared" ca="1" si="36"/>
        <v>3.3456244726121138</v>
      </c>
      <c r="J199" s="7">
        <f t="shared" ca="1" si="37"/>
        <v>3.8062079881208701</v>
      </c>
      <c r="K199" s="26">
        <f t="shared" ca="1" si="38"/>
        <v>6.4400769738047217E-2</v>
      </c>
      <c r="L199" s="20" t="str">
        <f t="shared" ca="1" si="33"/>
        <v/>
      </c>
      <c r="M199" s="24" t="str">
        <f t="shared" ca="1" si="34"/>
        <v/>
      </c>
    </row>
    <row r="200" spans="2:13" x14ac:dyDescent="0.25">
      <c r="B200" s="2">
        <v>192</v>
      </c>
      <c r="C200" s="2">
        <f t="shared" ca="1" si="27"/>
        <v>0.82043012847216346</v>
      </c>
      <c r="D200" s="3">
        <f ca="1">IF(SUM($M$14:M199)&gt;=1,"",IF(C200&lt;=$O$2,1,IF(AND(C200&lt;=$O$3,C200&gt;$O$2),2,IF(AND(C200&lt;=$O$4,C200&gt;$O$3),3,IF(AND(C200&lt;=$O$5,C200&gt;$O$4),4,IF(AND(C200&lt;=$O$6,C200&gt;$O$5),5,IF(C200&gt;$O$6,6,"")))))))</f>
        <v>5</v>
      </c>
      <c r="E200" s="7">
        <f ca="1">IF(D200="","",AVERAGE($D$9:D200))</f>
        <v>3.5833333333333335</v>
      </c>
      <c r="F200" s="7">
        <f ca="1">IF(D200="","",STDEV($D$9:D200))</f>
        <v>1.61255977878019</v>
      </c>
      <c r="G200" s="7">
        <f t="shared" ca="1" si="28"/>
        <v>1.9724619897672133</v>
      </c>
      <c r="H200" s="7">
        <f t="shared" ca="1" si="35"/>
        <v>0.22954817895439145</v>
      </c>
      <c r="I200" s="7">
        <f t="shared" ca="1" si="36"/>
        <v>3.3537851543789419</v>
      </c>
      <c r="J200" s="7">
        <f t="shared" ca="1" si="37"/>
        <v>3.8128815122877251</v>
      </c>
      <c r="K200" s="26">
        <f t="shared" ca="1" si="38"/>
        <v>6.4059956917504587E-2</v>
      </c>
      <c r="L200" s="20" t="str">
        <f t="shared" ca="1" si="33"/>
        <v/>
      </c>
      <c r="M200" s="24" t="str">
        <f t="shared" ca="1" si="34"/>
        <v/>
      </c>
    </row>
    <row r="201" spans="2:13" x14ac:dyDescent="0.25">
      <c r="B201" s="2">
        <v>193</v>
      </c>
      <c r="C201" s="2">
        <f t="shared" ca="1" si="27"/>
        <v>0.65560923443616037</v>
      </c>
      <c r="D201" s="3">
        <f ca="1">IF(SUM($M$14:M200)&gt;=1,"",IF(C201&lt;=$O$2,1,IF(AND(C201&lt;=$O$3,C201&gt;$O$2),2,IF(AND(C201&lt;=$O$4,C201&gt;$O$3),3,IF(AND(C201&lt;=$O$5,C201&gt;$O$4),4,IF(AND(C201&lt;=$O$6,C201&gt;$O$5),5,IF(C201&gt;$O$6,6,"")))))))</f>
        <v>5</v>
      </c>
      <c r="E201" s="7">
        <f ca="1">IF(D201="","",AVERAGE($D$9:D201))</f>
        <v>3.5906735751295336</v>
      </c>
      <c r="F201" s="7">
        <f ca="1">IF(D201="","",STDEV($D$9:D201))</f>
        <v>1.61158438545225</v>
      </c>
      <c r="G201" s="7">
        <f t="shared" ca="1" si="28"/>
        <v>1.9723964913155825</v>
      </c>
      <c r="H201" s="7">
        <f t="shared" ca="1" si="35"/>
        <v>0.22880663688397465</v>
      </c>
      <c r="I201" s="7">
        <f t="shared" ca="1" si="36"/>
        <v>3.361866938245559</v>
      </c>
      <c r="J201" s="7">
        <f t="shared" ca="1" si="37"/>
        <v>3.8194802120135081</v>
      </c>
      <c r="K201" s="26">
        <f t="shared" ca="1" si="38"/>
        <v>6.3722483288033344E-2</v>
      </c>
      <c r="L201" s="20" t="str">
        <f t="shared" ca="1" si="33"/>
        <v/>
      </c>
      <c r="M201" s="24" t="str">
        <f t="shared" ca="1" si="34"/>
        <v/>
      </c>
    </row>
    <row r="202" spans="2:13" x14ac:dyDescent="0.25">
      <c r="B202" s="2">
        <v>194</v>
      </c>
      <c r="C202" s="2">
        <f t="shared" ref="C202:C265" ca="1" si="39">RAND()</f>
        <v>0.78129173158867571</v>
      </c>
      <c r="D202" s="3">
        <f ca="1">IF(SUM($M$14:M201)&gt;=1,"",IF(C202&lt;=$O$2,1,IF(AND(C202&lt;=$O$3,C202&gt;$O$2),2,IF(AND(C202&lt;=$O$4,C202&gt;$O$3),3,IF(AND(C202&lt;=$O$5,C202&gt;$O$4),4,IF(AND(C202&lt;=$O$6,C202&gt;$O$5),5,IF(C202&gt;$O$6,6,"")))))))</f>
        <v>5</v>
      </c>
      <c r="E202" s="7">
        <f ca="1">IF(D202="","",AVERAGE($D$9:D202))</f>
        <v>3.597938144329897</v>
      </c>
      <c r="F202" s="7">
        <f ca="1">IF(D202="","",STDEV($D$9:D202))</f>
        <v>1.6105854103491994</v>
      </c>
      <c r="G202" s="7">
        <f t="shared" ref="G202:G265" ca="1" si="40">IF(D202="","",TINV($C$5,B202-1))</f>
        <v>1.972331675795749</v>
      </c>
      <c r="H202" s="7">
        <f t="shared" ca="1" si="35"/>
        <v>0.22806720764740418</v>
      </c>
      <c r="I202" s="7">
        <f t="shared" ca="1" si="36"/>
        <v>3.369870936682493</v>
      </c>
      <c r="J202" s="7">
        <f t="shared" ca="1" si="37"/>
        <v>3.826005351977301</v>
      </c>
      <c r="K202" s="26">
        <f t="shared" ca="1" si="38"/>
        <v>6.3388306996556468E-2</v>
      </c>
      <c r="L202" s="20" t="str">
        <f t="shared" ca="1" si="33"/>
        <v/>
      </c>
      <c r="M202" s="24" t="str">
        <f t="shared" ca="1" si="34"/>
        <v/>
      </c>
    </row>
    <row r="203" spans="2:13" x14ac:dyDescent="0.25">
      <c r="B203" s="2">
        <v>195</v>
      </c>
      <c r="C203" s="2">
        <f t="shared" ca="1" si="39"/>
        <v>0.64966493212980714</v>
      </c>
      <c r="D203" s="3">
        <f ca="1">IF(SUM($M$14:M202)&gt;=1,"",IF(C203&lt;=$O$2,1,IF(AND(C203&lt;=$O$3,C203&gt;$O$2),2,IF(AND(C203&lt;=$O$4,C203&gt;$O$3),3,IF(AND(C203&lt;=$O$5,C203&gt;$O$4),4,IF(AND(C203&lt;=$O$6,C203&gt;$O$5),5,IF(C203&gt;$O$6,6,"")))))))</f>
        <v>5</v>
      </c>
      <c r="E203" s="7">
        <f ca="1">IF(D203="","",AVERAGE($D$9:D203))</f>
        <v>3.6051282051282052</v>
      </c>
      <c r="F203" s="7">
        <f ca="1">IF(D203="","",STDEV($D$9:D203))</f>
        <v>1.6095636723775433</v>
      </c>
      <c r="G203" s="7">
        <f t="shared" ca="1" si="40"/>
        <v>1.9722675325821368</v>
      </c>
      <c r="H203" s="7">
        <f t="shared" ca="1" si="35"/>
        <v>0.22732996301294653</v>
      </c>
      <c r="I203" s="7">
        <f t="shared" ca="1" si="36"/>
        <v>3.3777982421152588</v>
      </c>
      <c r="J203" s="7">
        <f t="shared" ca="1" si="37"/>
        <v>3.8324581681411516</v>
      </c>
      <c r="K203" s="26">
        <f t="shared" ca="1" si="38"/>
        <v>6.3057386610988017E-2</v>
      </c>
      <c r="L203" s="20" t="str">
        <f t="shared" ca="1" si="33"/>
        <v/>
      </c>
      <c r="M203" s="24" t="str">
        <f t="shared" ca="1" si="34"/>
        <v/>
      </c>
    </row>
    <row r="204" spans="2:13" x14ac:dyDescent="0.25">
      <c r="B204" s="2">
        <v>196</v>
      </c>
      <c r="C204" s="2">
        <f t="shared" ca="1" si="39"/>
        <v>0.51966864068522356</v>
      </c>
      <c r="D204" s="3">
        <f ca="1">IF(SUM($M$14:M203)&gt;=1,"",IF(C204&lt;=$O$2,1,IF(AND(C204&lt;=$O$3,C204&gt;$O$2),2,IF(AND(C204&lt;=$O$4,C204&gt;$O$3),3,IF(AND(C204&lt;=$O$5,C204&gt;$O$4),4,IF(AND(C204&lt;=$O$6,C204&gt;$O$5),5,IF(C204&gt;$O$6,6,"")))))))</f>
        <v>4</v>
      </c>
      <c r="E204" s="7">
        <f ca="1">IF(D204="","",AVERAGE($D$9:D204))</f>
        <v>3.6071428571428572</v>
      </c>
      <c r="F204" s="7">
        <f ca="1">IF(D204="","",STDEV($D$9:D204))</f>
        <v>1.6056790240285037</v>
      </c>
      <c r="G204" s="7">
        <f t="shared" ca="1" si="40"/>
        <v>1.972204051268446</v>
      </c>
      <c r="H204" s="7">
        <f t="shared" ca="1" si="35"/>
        <v>0.22619476258755569</v>
      </c>
      <c r="I204" s="7">
        <f t="shared" ca="1" si="36"/>
        <v>3.3809480945553014</v>
      </c>
      <c r="J204" s="7">
        <f t="shared" ca="1" si="37"/>
        <v>3.833337619730413</v>
      </c>
      <c r="K204" s="26">
        <f t="shared" ca="1" si="38"/>
        <v>6.2707458935163954E-2</v>
      </c>
      <c r="L204" s="20" t="str">
        <f t="shared" ca="1" si="33"/>
        <v/>
      </c>
      <c r="M204" s="24" t="str">
        <f t="shared" ca="1" si="34"/>
        <v/>
      </c>
    </row>
    <row r="205" spans="2:13" x14ac:dyDescent="0.25">
      <c r="B205" s="2">
        <v>197</v>
      </c>
      <c r="C205" s="2">
        <f t="shared" ca="1" si="39"/>
        <v>0.40386322068842895</v>
      </c>
      <c r="D205" s="3">
        <f ca="1">IF(SUM($M$14:M204)&gt;=1,"",IF(C205&lt;=$O$2,1,IF(AND(C205&lt;=$O$3,C205&gt;$O$2),2,IF(AND(C205&lt;=$O$4,C205&gt;$O$3),3,IF(AND(C205&lt;=$O$5,C205&gt;$O$4),4,IF(AND(C205&lt;=$O$6,C205&gt;$O$5),5,IF(C205&gt;$O$6,6,"")))))))</f>
        <v>3</v>
      </c>
      <c r="E205" s="7">
        <f ca="1">IF(D205="","",AVERAGE($D$9:D205))</f>
        <v>3.6040609137055837</v>
      </c>
      <c r="F205" s="7">
        <f ca="1">IF(D205="","",STDEV($D$9:D205))</f>
        <v>1.6021617272773125</v>
      </c>
      <c r="G205" s="7">
        <f t="shared" ca="1" si="40"/>
        <v>1.9721412216620409</v>
      </c>
      <c r="H205" s="7">
        <f t="shared" ca="1" si="35"/>
        <v>0.22511853339066434</v>
      </c>
      <c r="I205" s="7">
        <f t="shared" ca="1" si="36"/>
        <v>3.3789423803149194</v>
      </c>
      <c r="J205" s="7">
        <f t="shared" ca="1" si="37"/>
        <v>3.8291794470962479</v>
      </c>
      <c r="K205" s="26">
        <f t="shared" ca="1" si="38"/>
        <v>6.2462466306987152E-2</v>
      </c>
      <c r="L205" s="20" t="str">
        <f t="shared" ca="1" si="33"/>
        <v/>
      </c>
      <c r="M205" s="24" t="str">
        <f t="shared" ca="1" si="34"/>
        <v/>
      </c>
    </row>
    <row r="206" spans="2:13" x14ac:dyDescent="0.25">
      <c r="B206" s="2">
        <v>198</v>
      </c>
      <c r="C206" s="2">
        <f t="shared" ca="1" si="39"/>
        <v>0.90651653635740792</v>
      </c>
      <c r="D206" s="3">
        <f ca="1">IF(SUM($M$14:M205)&gt;=1,"",IF(C206&lt;=$O$2,1,IF(AND(C206&lt;=$O$3,C206&gt;$O$2),2,IF(AND(C206&lt;=$O$4,C206&gt;$O$3),3,IF(AND(C206&lt;=$O$5,C206&gt;$O$4),4,IF(AND(C206&lt;=$O$6,C206&gt;$O$5),5,IF(C206&gt;$O$6,6,"")))))))</f>
        <v>6</v>
      </c>
      <c r="E206" s="7">
        <f ca="1">IF(D206="","",AVERAGE($D$9:D206))</f>
        <v>3.6161616161616164</v>
      </c>
      <c r="F206" s="7">
        <f ca="1">IF(D206="","",STDEV($D$9:D206))</f>
        <v>1.6071355525927258</v>
      </c>
      <c r="G206" s="7">
        <f t="shared" ca="1" si="40"/>
        <v>1.9720790337785019</v>
      </c>
      <c r="H206" s="7">
        <f t="shared" ca="1" si="35"/>
        <v>0.22523933129454982</v>
      </c>
      <c r="I206" s="7">
        <f t="shared" ca="1" si="36"/>
        <v>3.3909222848670666</v>
      </c>
      <c r="J206" s="7">
        <f t="shared" ca="1" si="37"/>
        <v>3.8414009474561661</v>
      </c>
      <c r="K206" s="26">
        <f t="shared" ca="1" si="38"/>
        <v>6.2286854184805673E-2</v>
      </c>
      <c r="L206" s="20" t="str">
        <f t="shared" ref="L206:L269" ca="1" si="41">IF(K206&lt;=$G$4,IF(AND($C$4&gt;=I206,$C$4&lt;=J206),"Bom","Mau"),"")</f>
        <v/>
      </c>
      <c r="M206" s="24" t="str">
        <f t="shared" ca="1" si="34"/>
        <v/>
      </c>
    </row>
    <row r="207" spans="2:13" x14ac:dyDescent="0.25">
      <c r="B207" s="2">
        <v>199</v>
      </c>
      <c r="C207" s="2">
        <f t="shared" ca="1" si="39"/>
        <v>0.240780069940842</v>
      </c>
      <c r="D207" s="3">
        <f ca="1">IF(SUM($M$14:M206)&gt;=1,"",IF(C207&lt;=$O$2,1,IF(AND(C207&lt;=$O$3,C207&gt;$O$2),2,IF(AND(C207&lt;=$O$4,C207&gt;$O$3),3,IF(AND(C207&lt;=$O$5,C207&gt;$O$4),4,IF(AND(C207&lt;=$O$6,C207&gt;$O$5),5,IF(C207&gt;$O$6,6,"")))))))</f>
        <v>2</v>
      </c>
      <c r="E207" s="7">
        <f ca="1">IF(D207="","",AVERAGE($D$9:D207))</f>
        <v>3.608040201005025</v>
      </c>
      <c r="F207" s="7">
        <f ca="1">IF(D207="","",STDEV($D$9:D207))</f>
        <v>1.6071606427824976</v>
      </c>
      <c r="G207" s="7">
        <f t="shared" ca="1" si="40"/>
        <v>1.9720174778363073</v>
      </c>
      <c r="H207" s="7">
        <f t="shared" ca="1" si="35"/>
        <v>0.22466918512022685</v>
      </c>
      <c r="I207" s="7">
        <f t="shared" ca="1" si="36"/>
        <v>3.3833710158847983</v>
      </c>
      <c r="J207" s="7">
        <f t="shared" ca="1" si="37"/>
        <v>3.8327093861252517</v>
      </c>
      <c r="K207" s="26">
        <f t="shared" ca="1" si="38"/>
        <v>6.2269035987360923E-2</v>
      </c>
      <c r="L207" s="20" t="str">
        <f t="shared" ca="1" si="41"/>
        <v/>
      </c>
      <c r="M207" s="24" t="str">
        <f t="shared" ref="M207:M270" ca="1" si="42">IF(L207="","",IF(OR(L207="Bom",L207="Mau"),1,0))</f>
        <v/>
      </c>
    </row>
    <row r="208" spans="2:13" x14ac:dyDescent="0.25">
      <c r="B208" s="2">
        <v>200</v>
      </c>
      <c r="C208" s="2">
        <f t="shared" ca="1" si="39"/>
        <v>0.45207722455156385</v>
      </c>
      <c r="D208" s="3">
        <f ca="1">IF(SUM($M$14:M207)&gt;=1,"",IF(C208&lt;=$O$2,1,IF(AND(C208&lt;=$O$3,C208&gt;$O$2),2,IF(AND(C208&lt;=$O$4,C208&gt;$O$3),3,IF(AND(C208&lt;=$O$5,C208&gt;$O$4),4,IF(AND(C208&lt;=$O$6,C208&gt;$O$5),5,IF(C208&gt;$O$6,6,"")))))))</f>
        <v>4</v>
      </c>
      <c r="E208" s="7">
        <f ca="1">IF(D208="","",AVERAGE($D$9:D208))</f>
        <v>3.61</v>
      </c>
      <c r="F208" s="7">
        <f ca="1">IF(D208="","",STDEV($D$9:D208))</f>
        <v>1.6033570309959726</v>
      </c>
      <c r="G208" s="7">
        <f t="shared" ca="1" si="40"/>
        <v>1.9719565442517553</v>
      </c>
      <c r="H208" s="7">
        <f t="shared" ca="1" si="35"/>
        <v>0.2235695141219729</v>
      </c>
      <c r="I208" s="7">
        <f t="shared" ca="1" si="36"/>
        <v>3.386430485878027</v>
      </c>
      <c r="J208" s="7">
        <f t="shared" ca="1" si="37"/>
        <v>3.8335695141219728</v>
      </c>
      <c r="K208" s="26">
        <f t="shared" ca="1" si="38"/>
        <v>6.1930613330186401E-2</v>
      </c>
      <c r="L208" s="20" t="str">
        <f t="shared" ca="1" si="41"/>
        <v/>
      </c>
      <c r="M208" s="24" t="str">
        <f t="shared" ca="1" si="42"/>
        <v/>
      </c>
    </row>
    <row r="209" spans="2:13" x14ac:dyDescent="0.25">
      <c r="B209" s="2">
        <v>201</v>
      </c>
      <c r="C209" s="2">
        <f t="shared" ca="1" si="39"/>
        <v>0.10690453472346662</v>
      </c>
      <c r="D209" s="3">
        <f ca="1">IF(SUM($M$14:M208)&gt;=1,"",IF(C209&lt;=$O$2,1,IF(AND(C209&lt;=$O$3,C209&gt;$O$2),2,IF(AND(C209&lt;=$O$4,C209&gt;$O$3),3,IF(AND(C209&lt;=$O$5,C209&gt;$O$4),4,IF(AND(C209&lt;=$O$6,C209&gt;$O$5),5,IF(C209&gt;$O$6,6,"")))))))</f>
        <v>1</v>
      </c>
      <c r="E209" s="7">
        <f ca="1">IF(D209="","",AVERAGE($D$9:D209))</f>
        <v>3.5970149253731343</v>
      </c>
      <c r="F209" s="7">
        <f ca="1">IF(D209="","",STDEV($D$9:D209))</f>
        <v>1.6099040483134759</v>
      </c>
      <c r="G209" s="7">
        <f t="shared" ca="1" si="40"/>
        <v>1.9718962236339095</v>
      </c>
      <c r="H209" s="7">
        <f t="shared" ca="1" si="35"/>
        <v>0.22391645974274527</v>
      </c>
      <c r="I209" s="7">
        <f t="shared" ca="1" si="36"/>
        <v>3.3730984656303891</v>
      </c>
      <c r="J209" s="7">
        <f t="shared" ca="1" si="37"/>
        <v>3.8209313851158795</v>
      </c>
      <c r="K209" s="26">
        <f t="shared" ca="1" si="38"/>
        <v>6.2250634036364869E-2</v>
      </c>
      <c r="L209" s="20" t="str">
        <f t="shared" ca="1" si="41"/>
        <v/>
      </c>
      <c r="M209" s="24" t="str">
        <f t="shared" ca="1" si="42"/>
        <v/>
      </c>
    </row>
    <row r="210" spans="2:13" x14ac:dyDescent="0.25">
      <c r="B210" s="2">
        <v>202</v>
      </c>
      <c r="C210" s="2">
        <f t="shared" ca="1" si="39"/>
        <v>0.64560694109739192</v>
      </c>
      <c r="D210" s="3">
        <f ca="1">IF(SUM($M$14:M209)&gt;=1,"",IF(C210&lt;=$O$2,1,IF(AND(C210&lt;=$O$3,C210&gt;$O$2),2,IF(AND(C210&lt;=$O$4,C210&gt;$O$3),3,IF(AND(C210&lt;=$O$5,C210&gt;$O$4),4,IF(AND(C210&lt;=$O$6,C210&gt;$O$5),5,IF(C210&gt;$O$6,6,"")))))))</f>
        <v>5</v>
      </c>
      <c r="E210" s="7">
        <f ca="1">IF(D210="","",AVERAGE($D$9:D210))</f>
        <v>3.6039603960396041</v>
      </c>
      <c r="F210" s="7">
        <f ca="1">IF(D210="","",STDEV($D$9:D210))</f>
        <v>1.6089254033818983</v>
      </c>
      <c r="G210" s="7">
        <f t="shared" ca="1" si="40"/>
        <v>1.9718365067798587</v>
      </c>
      <c r="H210" s="7">
        <f t="shared" ca="1" si="35"/>
        <v>0.22321898397651485</v>
      </c>
      <c r="I210" s="7">
        <f t="shared" ca="1" si="36"/>
        <v>3.380741412063089</v>
      </c>
      <c r="J210" s="7">
        <f t="shared" ca="1" si="37"/>
        <v>3.8271793800161191</v>
      </c>
      <c r="K210" s="26">
        <f t="shared" ca="1" si="38"/>
        <v>6.1937135663813182E-2</v>
      </c>
      <c r="L210" s="20" t="str">
        <f t="shared" ca="1" si="41"/>
        <v/>
      </c>
      <c r="M210" s="24" t="str">
        <f t="shared" ca="1" si="42"/>
        <v/>
      </c>
    </row>
    <row r="211" spans="2:13" x14ac:dyDescent="0.25">
      <c r="B211" s="2">
        <v>203</v>
      </c>
      <c r="C211" s="2">
        <f t="shared" ca="1" si="39"/>
        <v>0.45319507026107719</v>
      </c>
      <c r="D211" s="3">
        <f ca="1">IF(SUM($M$14:M210)&gt;=1,"",IF(C211&lt;=$O$2,1,IF(AND(C211&lt;=$O$3,C211&gt;$O$2),2,IF(AND(C211&lt;=$O$4,C211&gt;$O$3),3,IF(AND(C211&lt;=$O$5,C211&gt;$O$4),4,IF(AND(C211&lt;=$O$6,C211&gt;$O$5),5,IF(C211&gt;$O$6,6,"")))))))</f>
        <v>4</v>
      </c>
      <c r="E211" s="7">
        <f ca="1">IF(D211="","",AVERAGE($D$9:D211))</f>
        <v>3.6059113300492611</v>
      </c>
      <c r="F211" s="7">
        <f ca="1">IF(D211="","",STDEV($D$9:D211))</f>
        <v>1.6051786649946982</v>
      </c>
      <c r="G211" s="7">
        <f t="shared" ca="1" si="40"/>
        <v>1.971777384669986</v>
      </c>
      <c r="H211" s="7">
        <f t="shared" ca="1" si="35"/>
        <v>0.22214331114851052</v>
      </c>
      <c r="I211" s="7">
        <f t="shared" ca="1" si="36"/>
        <v>3.3837680189007506</v>
      </c>
      <c r="J211" s="7">
        <f t="shared" ca="1" si="37"/>
        <v>3.8280546411977716</v>
      </c>
      <c r="K211" s="26">
        <f t="shared" ca="1" si="38"/>
        <v>6.1605317162769992E-2</v>
      </c>
      <c r="L211" s="20" t="str">
        <f t="shared" ca="1" si="41"/>
        <v/>
      </c>
      <c r="M211" s="24" t="str">
        <f t="shared" ca="1" si="42"/>
        <v/>
      </c>
    </row>
    <row r="212" spans="2:13" x14ac:dyDescent="0.25">
      <c r="B212" s="2">
        <v>204</v>
      </c>
      <c r="C212" s="2">
        <f t="shared" ca="1" si="39"/>
        <v>3.2027958747946617E-3</v>
      </c>
      <c r="D212" s="3">
        <f ca="1">IF(SUM($M$14:M211)&gt;=1,"",IF(C212&lt;=$O$2,1,IF(AND(C212&lt;=$O$3,C212&gt;$O$2),2,IF(AND(C212&lt;=$O$4,C212&gt;$O$3),3,IF(AND(C212&lt;=$O$5,C212&gt;$O$4),4,IF(AND(C212&lt;=$O$6,C212&gt;$O$5),5,IF(C212&gt;$O$6,6,"")))))))</f>
        <v>1</v>
      </c>
      <c r="E212" s="7">
        <f ca="1">IF(D212="","",AVERAGE($D$9:D212))</f>
        <v>3.5931372549019609</v>
      </c>
      <c r="F212" s="7">
        <f ca="1">IF(D212="","",STDEV($D$9:D212))</f>
        <v>1.6115812266323428</v>
      </c>
      <c r="G212" s="7">
        <f t="shared" ca="1" si="40"/>
        <v>1.9717188484634527</v>
      </c>
      <c r="H212" s="7">
        <f t="shared" ca="1" si="35"/>
        <v>0.22247545516809175</v>
      </c>
      <c r="I212" s="7">
        <f t="shared" ca="1" si="36"/>
        <v>3.370661799733869</v>
      </c>
      <c r="J212" s="7">
        <f t="shared" ca="1" si="37"/>
        <v>3.8156127100700528</v>
      </c>
      <c r="K212" s="26">
        <f t="shared" ca="1" si="38"/>
        <v>6.1916770606126485E-2</v>
      </c>
      <c r="L212" s="20" t="str">
        <f t="shared" ca="1" si="41"/>
        <v/>
      </c>
      <c r="M212" s="24" t="str">
        <f t="shared" ca="1" si="42"/>
        <v/>
      </c>
    </row>
    <row r="213" spans="2:13" x14ac:dyDescent="0.25">
      <c r="B213" s="2">
        <v>205</v>
      </c>
      <c r="C213" s="2">
        <f t="shared" ca="1" si="39"/>
        <v>0.3800666867642728</v>
      </c>
      <c r="D213" s="3">
        <f ca="1">IF(SUM($M$14:M212)&gt;=1,"",IF(C213&lt;=$O$2,1,IF(AND(C213&lt;=$O$3,C213&gt;$O$2),2,IF(AND(C213&lt;=$O$4,C213&gt;$O$3),3,IF(AND(C213&lt;=$O$5,C213&gt;$O$4),4,IF(AND(C213&lt;=$O$6,C213&gt;$O$5),5,IF(C213&gt;$O$6,6,"")))))))</f>
        <v>3</v>
      </c>
      <c r="E213" s="7">
        <f ca="1">IF(D213="","",AVERAGE($D$9:D213))</f>
        <v>3.5902439024390245</v>
      </c>
      <c r="F213" s="7">
        <f ca="1">IF(D213="","",STDEV($D$9:D213))</f>
        <v>1.6081600858709986</v>
      </c>
      <c r="G213" s="7">
        <f t="shared" ca="1" si="40"/>
        <v>1.9716608894937595</v>
      </c>
      <c r="H213" s="7">
        <f t="shared" ca="1" si="35"/>
        <v>0.22145453077978405</v>
      </c>
      <c r="I213" s="7">
        <f t="shared" ca="1" si="36"/>
        <v>3.3687893716592403</v>
      </c>
      <c r="J213" s="7">
        <f t="shared" ca="1" si="37"/>
        <v>3.8116984332188086</v>
      </c>
      <c r="K213" s="26">
        <f t="shared" ca="1" si="38"/>
        <v>6.1682308165564852E-2</v>
      </c>
      <c r="L213" s="20" t="str">
        <f t="shared" ca="1" si="41"/>
        <v/>
      </c>
      <c r="M213" s="24" t="str">
        <f t="shared" ca="1" si="42"/>
        <v/>
      </c>
    </row>
    <row r="214" spans="2:13" x14ac:dyDescent="0.25">
      <c r="B214" s="2">
        <v>206</v>
      </c>
      <c r="C214" s="2">
        <f t="shared" ca="1" si="39"/>
        <v>0.59061927721348884</v>
      </c>
      <c r="D214" s="3">
        <f ca="1">IF(SUM($M$14:M213)&gt;=1,"",IF(C214&lt;=$O$2,1,IF(AND(C214&lt;=$O$3,C214&gt;$O$2),2,IF(AND(C214&lt;=$O$4,C214&gt;$O$3),3,IF(AND(C214&lt;=$O$5,C214&gt;$O$4),4,IF(AND(C214&lt;=$O$6,C214&gt;$O$5),5,IF(C214&gt;$O$6,6,"")))))))</f>
        <v>5</v>
      </c>
      <c r="E214" s="7">
        <f ca="1">IF(D214="","",AVERAGE($D$9:D214))</f>
        <v>3.5970873786407767</v>
      </c>
      <c r="F214" s="7">
        <f ca="1">IF(D214="","",STDEV($D$9:D214))</f>
        <v>1.6072370663501014</v>
      </c>
      <c r="G214" s="7">
        <f t="shared" ca="1" si="40"/>
        <v>1.9716034992645053</v>
      </c>
      <c r="H214" s="7">
        <f t="shared" ca="1" si="35"/>
        <v>0.22078314207918598</v>
      </c>
      <c r="I214" s="7">
        <f t="shared" ca="1" si="36"/>
        <v>3.3763042365615905</v>
      </c>
      <c r="J214" s="7">
        <f t="shared" ca="1" si="37"/>
        <v>3.8178705207199628</v>
      </c>
      <c r="K214" s="26">
        <f t="shared" ca="1" si="38"/>
        <v>6.1378309403930249E-2</v>
      </c>
      <c r="L214" s="20" t="str">
        <f t="shared" ca="1" si="41"/>
        <v/>
      </c>
      <c r="M214" s="24" t="str">
        <f t="shared" ca="1" si="42"/>
        <v/>
      </c>
    </row>
    <row r="215" spans="2:13" x14ac:dyDescent="0.25">
      <c r="B215" s="2">
        <v>207</v>
      </c>
      <c r="C215" s="2">
        <f t="shared" ca="1" si="39"/>
        <v>0.21670735566487553</v>
      </c>
      <c r="D215" s="3">
        <f ca="1">IF(SUM($M$14:M214)&gt;=1,"",IF(C215&lt;=$O$2,1,IF(AND(C215&lt;=$O$3,C215&gt;$O$2),2,IF(AND(C215&lt;=$O$4,C215&gt;$O$3),3,IF(AND(C215&lt;=$O$5,C215&gt;$O$4),4,IF(AND(C215&lt;=$O$6,C215&gt;$O$5),5,IF(C215&gt;$O$6,6,"")))))))</f>
        <v>2</v>
      </c>
      <c r="E215" s="7">
        <f ca="1">IF(D215="","",AVERAGE($D$9:D215))</f>
        <v>3.5893719806763285</v>
      </c>
      <c r="F215" s="7">
        <f ca="1">IF(D215="","",STDEV($D$9:D215))</f>
        <v>1.6071693417302091</v>
      </c>
      <c r="G215" s="7">
        <f t="shared" ca="1" si="40"/>
        <v>1.9715466694452266</v>
      </c>
      <c r="H215" s="7">
        <f t="shared" ca="1" si="35"/>
        <v>0.22023357489519391</v>
      </c>
      <c r="I215" s="7">
        <f t="shared" ca="1" si="36"/>
        <v>3.3691384057811344</v>
      </c>
      <c r="J215" s="7">
        <f t="shared" ca="1" si="37"/>
        <v>3.8096055555715225</v>
      </c>
      <c r="K215" s="26">
        <f t="shared" ca="1" si="38"/>
        <v>6.1357133248055369E-2</v>
      </c>
      <c r="L215" s="20" t="str">
        <f t="shared" ca="1" si="41"/>
        <v/>
      </c>
      <c r="M215" s="24" t="str">
        <f t="shared" ca="1" si="42"/>
        <v/>
      </c>
    </row>
    <row r="216" spans="2:13" x14ac:dyDescent="0.25">
      <c r="B216" s="2">
        <v>208</v>
      </c>
      <c r="C216" s="2">
        <f t="shared" ca="1" si="39"/>
        <v>0.93203740398148627</v>
      </c>
      <c r="D216" s="3">
        <f ca="1">IF(SUM($M$14:M215)&gt;=1,"",IF(C216&lt;=$O$2,1,IF(AND(C216&lt;=$O$3,C216&gt;$O$2),2,IF(AND(C216&lt;=$O$4,C216&gt;$O$3),3,IF(AND(C216&lt;=$O$5,C216&gt;$O$4),4,IF(AND(C216&lt;=$O$6,C216&gt;$O$5),5,IF(C216&gt;$O$6,6,"")))))))</f>
        <v>6</v>
      </c>
      <c r="E216" s="7">
        <f ca="1">IF(D216="","",AVERAGE($D$9:D216))</f>
        <v>3.6009615384615383</v>
      </c>
      <c r="F216" s="7">
        <f ca="1">IF(D216="","",STDEV($D$9:D216))</f>
        <v>1.6119718289280134</v>
      </c>
      <c r="G216" s="7">
        <f t="shared" ca="1" si="40"/>
        <v>1.9714903918673408</v>
      </c>
      <c r="H216" s="7">
        <f t="shared" ca="1" si="35"/>
        <v>0.22035374966921226</v>
      </c>
      <c r="I216" s="7">
        <f t="shared" ca="1" si="36"/>
        <v>3.380607788792326</v>
      </c>
      <c r="J216" s="7">
        <f t="shared" ca="1" si="37"/>
        <v>3.8213152881307506</v>
      </c>
      <c r="K216" s="26">
        <f t="shared" ca="1" si="38"/>
        <v>6.1193030615749197E-2</v>
      </c>
      <c r="L216" s="20" t="str">
        <f t="shared" ca="1" si="41"/>
        <v/>
      </c>
      <c r="M216" s="24" t="str">
        <f t="shared" ca="1" si="42"/>
        <v/>
      </c>
    </row>
    <row r="217" spans="2:13" x14ac:dyDescent="0.25">
      <c r="B217" s="2">
        <v>209</v>
      </c>
      <c r="C217" s="2">
        <f t="shared" ca="1" si="39"/>
        <v>0.4788698687625218</v>
      </c>
      <c r="D217" s="3">
        <f ca="1">IF(SUM($M$14:M216)&gt;=1,"",IF(C217&lt;=$O$2,1,IF(AND(C217&lt;=$O$3,C217&gt;$O$2),2,IF(AND(C217&lt;=$O$4,C217&gt;$O$3),3,IF(AND(C217&lt;=$O$5,C217&gt;$O$4),4,IF(AND(C217&lt;=$O$6,C217&gt;$O$5),5,IF(C217&gt;$O$6,6,"")))))))</f>
        <v>4</v>
      </c>
      <c r="E217" s="7">
        <f ca="1">IF(D217="","",AVERAGE($D$9:D217))</f>
        <v>3.602870813397129</v>
      </c>
      <c r="F217" s="7">
        <f ca="1">IF(D217="","",STDEV($D$9:D217))</f>
        <v>1.6083290981755807</v>
      </c>
      <c r="G217" s="7">
        <f t="shared" ca="1" si="40"/>
        <v>1.9714346585202402</v>
      </c>
      <c r="H217" s="7">
        <f t="shared" ca="1" si="35"/>
        <v>0.21932299287930529</v>
      </c>
      <c r="I217" s="7">
        <f t="shared" ca="1" si="36"/>
        <v>3.3835478205178235</v>
      </c>
      <c r="J217" s="7">
        <f t="shared" ca="1" si="37"/>
        <v>3.8221938062764345</v>
      </c>
      <c r="K217" s="26">
        <f t="shared" ca="1" si="38"/>
        <v>6.0874509311785931E-2</v>
      </c>
      <c r="L217" s="20" t="str">
        <f t="shared" ca="1" si="41"/>
        <v/>
      </c>
      <c r="M217" s="24" t="str">
        <f t="shared" ca="1" si="42"/>
        <v/>
      </c>
    </row>
    <row r="218" spans="2:13" x14ac:dyDescent="0.25">
      <c r="B218" s="2">
        <v>210</v>
      </c>
      <c r="C218" s="2">
        <f t="shared" ca="1" si="39"/>
        <v>0.69453331733270329</v>
      </c>
      <c r="D218" s="3">
        <f ca="1">IF(SUM($M$14:M217)&gt;=1,"",IF(C218&lt;=$O$2,1,IF(AND(C218&lt;=$O$3,C218&gt;$O$2),2,IF(AND(C218&lt;=$O$4,C218&gt;$O$3),3,IF(AND(C218&lt;=$O$5,C218&gt;$O$4),4,IF(AND(C218&lt;=$O$6,C218&gt;$O$5),5,IF(C218&gt;$O$6,6,"")))))))</f>
        <v>5</v>
      </c>
      <c r="E218" s="7">
        <f ca="1">IF(D218="","",AVERAGE($D$9:D218))</f>
        <v>3.6095238095238096</v>
      </c>
      <c r="F218" s="7">
        <f ca="1">IF(D218="","",STDEV($D$9:D218))</f>
        <v>1.6073708098889394</v>
      </c>
      <c r="G218" s="7">
        <f t="shared" ca="1" si="40"/>
        <v>1.971379461547548</v>
      </c>
      <c r="H218" s="7">
        <f t="shared" ca="1" si="35"/>
        <v>0.21866368235435843</v>
      </c>
      <c r="I218" s="7">
        <f t="shared" ca="1" si="36"/>
        <v>3.390860127169451</v>
      </c>
      <c r="J218" s="7">
        <f t="shared" ca="1" si="37"/>
        <v>3.8281874918781682</v>
      </c>
      <c r="K218" s="26">
        <f t="shared" ca="1" si="38"/>
        <v>6.0579648145666583E-2</v>
      </c>
      <c r="L218" s="20" t="str">
        <f t="shared" ca="1" si="41"/>
        <v/>
      </c>
      <c r="M218" s="24" t="str">
        <f t="shared" ca="1" si="42"/>
        <v/>
      </c>
    </row>
    <row r="219" spans="2:13" x14ac:dyDescent="0.25">
      <c r="B219" s="2">
        <v>211</v>
      </c>
      <c r="C219" s="2">
        <f t="shared" ca="1" si="39"/>
        <v>8.3917060498421292E-2</v>
      </c>
      <c r="D219" s="3">
        <f ca="1">IF(SUM($M$14:M218)&gt;=1,"",IF(C219&lt;=$O$2,1,IF(AND(C219&lt;=$O$3,C219&gt;$O$2),2,IF(AND(C219&lt;=$O$4,C219&gt;$O$3),3,IF(AND(C219&lt;=$O$5,C219&gt;$O$4),4,IF(AND(C219&lt;=$O$6,C219&gt;$O$5),5,IF(C219&gt;$O$6,6,"")))))))</f>
        <v>1</v>
      </c>
      <c r="E219" s="7">
        <f ca="1">IF(D219="","",AVERAGE($D$9:D219))</f>
        <v>3.5971563981042656</v>
      </c>
      <c r="F219" s="7">
        <f ca="1">IF(D219="","",STDEV($D$9:D219))</f>
        <v>1.6135708608679706</v>
      </c>
      <c r="G219" s="7">
        <f t="shared" ca="1" si="40"/>
        <v>1.9713247932433295</v>
      </c>
      <c r="H219" s="7">
        <f t="shared" ca="1" si="35"/>
        <v>0.2189802760128205</v>
      </c>
      <c r="I219" s="7">
        <f t="shared" ca="1" si="36"/>
        <v>3.3781761220914452</v>
      </c>
      <c r="J219" s="7">
        <f t="shared" ca="1" si="37"/>
        <v>3.8161366741170859</v>
      </c>
      <c r="K219" s="26">
        <f t="shared" ca="1" si="38"/>
        <v>6.0875939708438895E-2</v>
      </c>
      <c r="L219" s="20" t="str">
        <f t="shared" ca="1" si="41"/>
        <v/>
      </c>
      <c r="M219" s="24" t="str">
        <f t="shared" ca="1" si="42"/>
        <v/>
      </c>
    </row>
    <row r="220" spans="2:13" x14ac:dyDescent="0.25">
      <c r="B220" s="2">
        <v>212</v>
      </c>
      <c r="C220" s="2">
        <f t="shared" ca="1" si="39"/>
        <v>5.6338397809958529E-2</v>
      </c>
      <c r="D220" s="3">
        <f ca="1">IF(SUM($M$14:M219)&gt;=1,"",IF(C220&lt;=$O$2,1,IF(AND(C220&lt;=$O$3,C220&gt;$O$2),2,IF(AND(C220&lt;=$O$4,C220&gt;$O$3),3,IF(AND(C220&lt;=$O$5,C220&gt;$O$4),4,IF(AND(C220&lt;=$O$6,C220&gt;$O$5),5,IF(C220&gt;$O$6,6,"")))))))</f>
        <v>1</v>
      </c>
      <c r="E220" s="7">
        <f ca="1">IF(D220="","",AVERAGE($D$9:D220))</f>
        <v>3.5849056603773586</v>
      </c>
      <c r="F220" s="7">
        <f ca="1">IF(D220="","",STDEV($D$9:D220))</f>
        <v>1.61959520147791</v>
      </c>
      <c r="G220" s="7">
        <f t="shared" ca="1" si="40"/>
        <v>1.9712706460485967</v>
      </c>
      <c r="H220" s="7">
        <f t="shared" ca="1" si="35"/>
        <v>0.21927282195668152</v>
      </c>
      <c r="I220" s="7">
        <f t="shared" ca="1" si="36"/>
        <v>3.3656328384206771</v>
      </c>
      <c r="J220" s="7">
        <f t="shared" ca="1" si="37"/>
        <v>3.8041784823340401</v>
      </c>
      <c r="K220" s="26">
        <f t="shared" ca="1" si="38"/>
        <v>6.1165576651074319E-2</v>
      </c>
      <c r="L220" s="20" t="str">
        <f t="shared" ca="1" si="41"/>
        <v/>
      </c>
      <c r="M220" s="24" t="str">
        <f t="shared" ca="1" si="42"/>
        <v/>
      </c>
    </row>
    <row r="221" spans="2:13" x14ac:dyDescent="0.25">
      <c r="B221" s="2">
        <v>213</v>
      </c>
      <c r="C221" s="2">
        <f t="shared" ca="1" si="39"/>
        <v>0.87585423008886432</v>
      </c>
      <c r="D221" s="3">
        <f ca="1">IF(SUM($M$14:M220)&gt;=1,"",IF(C221&lt;=$O$2,1,IF(AND(C221&lt;=$O$3,C221&gt;$O$2),2,IF(AND(C221&lt;=$O$4,C221&gt;$O$3),3,IF(AND(C221&lt;=$O$5,C221&gt;$O$4),4,IF(AND(C221&lt;=$O$6,C221&gt;$O$5),5,IF(C221&gt;$O$6,6,"")))))))</f>
        <v>6</v>
      </c>
      <c r="E221" s="7">
        <f ca="1">IF(D221="","",AVERAGE($D$9:D221))</f>
        <v>3.596244131455399</v>
      </c>
      <c r="F221" s="7">
        <f ca="1">IF(D221="","",STDEV($D$9:D221))</f>
        <v>1.6242225938763202</v>
      </c>
      <c r="G221" s="7">
        <f t="shared" ca="1" si="40"/>
        <v>1.9712170125477553</v>
      </c>
      <c r="H221" s="7">
        <f t="shared" ca="1" si="35"/>
        <v>0.21937654096619499</v>
      </c>
      <c r="I221" s="7">
        <f t="shared" ca="1" si="36"/>
        <v>3.376867590489204</v>
      </c>
      <c r="J221" s="7">
        <f t="shared" ca="1" si="37"/>
        <v>3.815620672421594</v>
      </c>
      <c r="K221" s="26">
        <f t="shared" ca="1" si="38"/>
        <v>6.1001570790861014E-2</v>
      </c>
      <c r="L221" s="20" t="str">
        <f t="shared" ca="1" si="41"/>
        <v/>
      </c>
      <c r="M221" s="24" t="str">
        <f t="shared" ca="1" si="42"/>
        <v/>
      </c>
    </row>
    <row r="222" spans="2:13" x14ac:dyDescent="0.25">
      <c r="B222" s="2">
        <v>214</v>
      </c>
      <c r="C222" s="2">
        <f t="shared" ca="1" si="39"/>
        <v>0.43107693696691629</v>
      </c>
      <c r="D222" s="3">
        <f ca="1">IF(SUM($M$14:M221)&gt;=1,"",IF(C222&lt;=$O$2,1,IF(AND(C222&lt;=$O$3,C222&gt;$O$2),2,IF(AND(C222&lt;=$O$4,C222&gt;$O$3),3,IF(AND(C222&lt;=$O$5,C222&gt;$O$4),4,IF(AND(C222&lt;=$O$6,C222&gt;$O$5),5,IF(C222&gt;$O$6,6,"")))))))</f>
        <v>4</v>
      </c>
      <c r="E222" s="7">
        <f ca="1">IF(D222="","",AVERAGE($D$9:D222))</f>
        <v>3.5981308411214954</v>
      </c>
      <c r="F222" s="7">
        <f ca="1">IF(D222="","",STDEV($D$9:D222))</f>
        <v>1.6206404175763105</v>
      </c>
      <c r="G222" s="7">
        <f t="shared" ca="1" si="40"/>
        <v>1.9711638854652522</v>
      </c>
      <c r="H222" s="7">
        <f t="shared" ca="1" si="35"/>
        <v>0.21837479619787353</v>
      </c>
      <c r="I222" s="7">
        <f t="shared" ca="1" si="36"/>
        <v>3.3797560449236217</v>
      </c>
      <c r="J222" s="7">
        <f t="shared" ca="1" si="37"/>
        <v>3.8165056373193691</v>
      </c>
      <c r="K222" s="26">
        <f t="shared" ca="1" si="38"/>
        <v>6.0691177125123293E-2</v>
      </c>
      <c r="L222" s="20" t="str">
        <f t="shared" ca="1" si="41"/>
        <v/>
      </c>
      <c r="M222" s="24" t="str">
        <f t="shared" ca="1" si="42"/>
        <v/>
      </c>
    </row>
    <row r="223" spans="2:13" x14ac:dyDescent="0.25">
      <c r="B223" s="2">
        <v>215</v>
      </c>
      <c r="C223" s="2">
        <f t="shared" ca="1" si="39"/>
        <v>8.9544810090100291E-2</v>
      </c>
      <c r="D223" s="3">
        <f ca="1">IF(SUM($M$14:M222)&gt;=1,"",IF(C223&lt;=$O$2,1,IF(AND(C223&lt;=$O$3,C223&gt;$O$2),2,IF(AND(C223&lt;=$O$4,C223&gt;$O$3),3,IF(AND(C223&lt;=$O$5,C223&gt;$O$4),4,IF(AND(C223&lt;=$O$6,C223&gt;$O$5),5,IF(C223&gt;$O$6,6,"")))))))</f>
        <v>1</v>
      </c>
      <c r="E223" s="7">
        <f ca="1">IF(D223="","",AVERAGE($D$9:D223))</f>
        <v>3.5860465116279068</v>
      </c>
      <c r="F223" s="7">
        <f ca="1">IF(D223="","",STDEV($D$9:D223))</f>
        <v>1.626529674759513</v>
      </c>
      <c r="G223" s="7">
        <f t="shared" ca="1" si="40"/>
        <v>1.9711112576623084</v>
      </c>
      <c r="H223" s="7">
        <f t="shared" ref="H223:H286" ca="1" si="43">IF(D223="","",G223*F223/SQRT(B223))</f>
        <v>0.21865222417777846</v>
      </c>
      <c r="I223" s="7">
        <f t="shared" ref="I223:I286" ca="1" si="44">IF(D223="","",E223-H223)</f>
        <v>3.3673942874501281</v>
      </c>
      <c r="J223" s="7">
        <f t="shared" ref="J223:J286" ca="1" si="45">IF(D223="","",E223+H223)</f>
        <v>3.8046987358056854</v>
      </c>
      <c r="K223" s="26">
        <f t="shared" ref="K223:K286" ca="1" si="46">IF(D223="","",H223/E223)</f>
        <v>6.0973058622856513E-2</v>
      </c>
      <c r="L223" s="20" t="str">
        <f t="shared" ca="1" si="41"/>
        <v/>
      </c>
      <c r="M223" s="24" t="str">
        <f t="shared" ca="1" si="42"/>
        <v/>
      </c>
    </row>
    <row r="224" spans="2:13" x14ac:dyDescent="0.25">
      <c r="B224" s="2">
        <v>216</v>
      </c>
      <c r="C224" s="2">
        <f t="shared" ca="1" si="39"/>
        <v>0.55611097780875918</v>
      </c>
      <c r="D224" s="3">
        <f ca="1">IF(SUM($M$14:M223)&gt;=1,"",IF(C224&lt;=$O$2,1,IF(AND(C224&lt;=$O$3,C224&gt;$O$2),2,IF(AND(C224&lt;=$O$4,C224&gt;$O$3),3,IF(AND(C224&lt;=$O$5,C224&gt;$O$4),4,IF(AND(C224&lt;=$O$6,C224&gt;$O$5),5,IF(C224&gt;$O$6,6,"")))))))</f>
        <v>4</v>
      </c>
      <c r="E224" s="7">
        <f ca="1">IF(D224="","",AVERAGE($D$9:D224))</f>
        <v>3.5879629629629628</v>
      </c>
      <c r="F224" s="7">
        <f ca="1">IF(D224="","",STDEV($D$9:D224))</f>
        <v>1.6229870590891093</v>
      </c>
      <c r="G224" s="7">
        <f t="shared" ca="1" si="40"/>
        <v>1.9710591221336478</v>
      </c>
      <c r="H224" s="7">
        <f t="shared" ca="1" si="43"/>
        <v>0.21766461480039065</v>
      </c>
      <c r="I224" s="7">
        <f t="shared" ca="1" si="44"/>
        <v>3.3702983481625721</v>
      </c>
      <c r="J224" s="7">
        <f t="shared" ca="1" si="45"/>
        <v>3.8056275777633535</v>
      </c>
      <c r="K224" s="26">
        <f t="shared" ca="1" si="46"/>
        <v>6.066523457662501E-2</v>
      </c>
      <c r="L224" s="20" t="str">
        <f t="shared" ca="1" si="41"/>
        <v/>
      </c>
      <c r="M224" s="24" t="str">
        <f t="shared" ca="1" si="42"/>
        <v/>
      </c>
    </row>
    <row r="225" spans="2:13" x14ac:dyDescent="0.25">
      <c r="B225" s="2">
        <v>217</v>
      </c>
      <c r="C225" s="2">
        <f t="shared" ca="1" si="39"/>
        <v>0.62560914276845248</v>
      </c>
      <c r="D225" s="3">
        <f ca="1">IF(SUM($M$14:M224)&gt;=1,"",IF(C225&lt;=$O$2,1,IF(AND(C225&lt;=$O$3,C225&gt;$O$2),2,IF(AND(C225&lt;=$O$4,C225&gt;$O$3),3,IF(AND(C225&lt;=$O$5,C225&gt;$O$4),4,IF(AND(C225&lt;=$O$6,C225&gt;$O$5),5,IF(C225&gt;$O$6,6,"")))))))</f>
        <v>5</v>
      </c>
      <c r="E225" s="7">
        <f ca="1">IF(D225="","",AVERAGE($D$9:D225))</f>
        <v>3.5944700460829493</v>
      </c>
      <c r="F225" s="7">
        <f ca="1">IF(D225="","",STDEV($D$9:D225))</f>
        <v>1.6220605380641333</v>
      </c>
      <c r="G225" s="7">
        <f t="shared" ca="1" si="40"/>
        <v>1.9710074720044739</v>
      </c>
      <c r="H225" s="7">
        <f t="shared" ca="1" si="43"/>
        <v>0.2170328445457658</v>
      </c>
      <c r="I225" s="7">
        <f t="shared" ca="1" si="44"/>
        <v>3.3774372015371834</v>
      </c>
      <c r="J225" s="7">
        <f t="shared" ca="1" si="45"/>
        <v>3.8115028906287152</v>
      </c>
      <c r="K225" s="26">
        <f t="shared" ca="1" si="46"/>
        <v>6.0379650341578432E-2</v>
      </c>
      <c r="L225" s="20" t="str">
        <f t="shared" ca="1" si="41"/>
        <v/>
      </c>
      <c r="M225" s="24" t="str">
        <f t="shared" ca="1" si="42"/>
        <v/>
      </c>
    </row>
    <row r="226" spans="2:13" x14ac:dyDescent="0.25">
      <c r="B226" s="2">
        <v>218</v>
      </c>
      <c r="C226" s="2">
        <f t="shared" ca="1" si="39"/>
        <v>0.96647227075687792</v>
      </c>
      <c r="D226" s="3">
        <f ca="1">IF(SUM($M$14:M225)&gt;=1,"",IF(C226&lt;=$O$2,1,IF(AND(C226&lt;=$O$3,C226&gt;$O$2),2,IF(AND(C226&lt;=$O$4,C226&gt;$O$3),3,IF(AND(C226&lt;=$O$5,C226&gt;$O$4),4,IF(AND(C226&lt;=$O$6,C226&gt;$O$5),5,IF(C226&gt;$O$6,6,"")))))))</f>
        <v>6</v>
      </c>
      <c r="E226" s="7">
        <f ca="1">IF(D226="","",AVERAGE($D$9:D226))</f>
        <v>3.6055045871559632</v>
      </c>
      <c r="F226" s="7">
        <f ca="1">IF(D226="","",STDEV($D$9:D226))</f>
        <v>1.6264991588696702</v>
      </c>
      <c r="G226" s="7">
        <f t="shared" ca="1" si="40"/>
        <v>1.9709563005273876</v>
      </c>
      <c r="H226" s="7">
        <f t="shared" ca="1" si="43"/>
        <v>0.2171213804526281</v>
      </c>
      <c r="I226" s="7">
        <f t="shared" ca="1" si="44"/>
        <v>3.388383206703335</v>
      </c>
      <c r="J226" s="7">
        <f t="shared" ca="1" si="45"/>
        <v>3.8226259676085914</v>
      </c>
      <c r="K226" s="26">
        <f t="shared" ca="1" si="46"/>
        <v>6.0219415952510083E-2</v>
      </c>
      <c r="L226" s="20" t="str">
        <f t="shared" ca="1" si="41"/>
        <v/>
      </c>
      <c r="M226" s="24" t="str">
        <f t="shared" ca="1" si="42"/>
        <v/>
      </c>
    </row>
    <row r="227" spans="2:13" x14ac:dyDescent="0.25">
      <c r="B227" s="2">
        <v>219</v>
      </c>
      <c r="C227" s="2">
        <f t="shared" ca="1" si="39"/>
        <v>0.41686031929439527</v>
      </c>
      <c r="D227" s="3">
        <f ca="1">IF(SUM($M$14:M226)&gt;=1,"",IF(C227&lt;=$O$2,1,IF(AND(C227&lt;=$O$3,C227&gt;$O$2),2,IF(AND(C227&lt;=$O$4,C227&gt;$O$3),3,IF(AND(C227&lt;=$O$5,C227&gt;$O$4),4,IF(AND(C227&lt;=$O$6,C227&gt;$O$5),5,IF(C227&gt;$O$6,6,"")))))))</f>
        <v>3</v>
      </c>
      <c r="E227" s="7">
        <f ca="1">IF(D227="","",AVERAGE($D$9:D227))</f>
        <v>3.6027397260273974</v>
      </c>
      <c r="F227" s="7">
        <f ca="1">IF(D227="","",STDEV($D$9:D227))</f>
        <v>1.6232801147766465</v>
      </c>
      <c r="G227" s="7">
        <f t="shared" ca="1" si="40"/>
        <v>1.9709056010794814</v>
      </c>
      <c r="H227" s="7">
        <f t="shared" ca="1" si="43"/>
        <v>0.21619081306895807</v>
      </c>
      <c r="I227" s="7">
        <f t="shared" ca="1" si="44"/>
        <v>3.3865489129584394</v>
      </c>
      <c r="J227" s="7">
        <f t="shared" ca="1" si="45"/>
        <v>3.8189305390963555</v>
      </c>
      <c r="K227" s="26">
        <f t="shared" ca="1" si="46"/>
        <v>6.0007335946897104E-2</v>
      </c>
      <c r="L227" s="20" t="str">
        <f t="shared" ca="1" si="41"/>
        <v/>
      </c>
      <c r="M227" s="24" t="str">
        <f t="shared" ca="1" si="42"/>
        <v/>
      </c>
    </row>
    <row r="228" spans="2:13" x14ac:dyDescent="0.25">
      <c r="B228" s="2">
        <v>220</v>
      </c>
      <c r="C228" s="2">
        <f t="shared" ca="1" si="39"/>
        <v>0.48055871150199236</v>
      </c>
      <c r="D228" s="3">
        <f ca="1">IF(SUM($M$14:M227)&gt;=1,"",IF(C228&lt;=$O$2,1,IF(AND(C228&lt;=$O$3,C228&gt;$O$2),2,IF(AND(C228&lt;=$O$4,C228&gt;$O$3),3,IF(AND(C228&lt;=$O$5,C228&gt;$O$4),4,IF(AND(C228&lt;=$O$6,C228&gt;$O$5),5,IF(C228&gt;$O$6,6,"")))))))</f>
        <v>4</v>
      </c>
      <c r="E228" s="7">
        <f ca="1">IF(D228="","",AVERAGE($D$9:D228))</f>
        <v>3.6045454545454545</v>
      </c>
      <c r="F228" s="7">
        <f ca="1">IF(D228="","",STDEV($D$9:D228))</f>
        <v>1.6197912015865612</v>
      </c>
      <c r="G228" s="7">
        <f t="shared" ca="1" si="40"/>
        <v>1.9708553671594748</v>
      </c>
      <c r="H228" s="7">
        <f t="shared" ca="1" si="43"/>
        <v>0.21522982353286291</v>
      </c>
      <c r="I228" s="7">
        <f t="shared" ca="1" si="44"/>
        <v>3.3893156310125914</v>
      </c>
      <c r="J228" s="7">
        <f t="shared" ca="1" si="45"/>
        <v>3.8197752780783176</v>
      </c>
      <c r="K228" s="26">
        <f t="shared" ca="1" si="46"/>
        <v>5.9710669832572311E-2</v>
      </c>
      <c r="L228" s="20" t="str">
        <f t="shared" ca="1" si="41"/>
        <v/>
      </c>
      <c r="M228" s="24" t="str">
        <f t="shared" ca="1" si="42"/>
        <v/>
      </c>
    </row>
    <row r="229" spans="2:13" x14ac:dyDescent="0.25">
      <c r="B229" s="2">
        <v>221</v>
      </c>
      <c r="C229" s="2">
        <f t="shared" ca="1" si="39"/>
        <v>0.1018116874895707</v>
      </c>
      <c r="D229" s="3">
        <f ca="1">IF(SUM($M$14:M228)&gt;=1,"",IF(C229&lt;=$O$2,1,IF(AND(C229&lt;=$O$3,C229&gt;$O$2),2,IF(AND(C229&lt;=$O$4,C229&gt;$O$3),3,IF(AND(C229&lt;=$O$5,C229&gt;$O$4),4,IF(AND(C229&lt;=$O$6,C229&gt;$O$5),5,IF(C229&gt;$O$6,6,"")))))))</f>
        <v>1</v>
      </c>
      <c r="E229" s="7">
        <f ca="1">IF(D229="","",AVERAGE($D$9:D229))</f>
        <v>3.5927601809954752</v>
      </c>
      <c r="F229" s="7">
        <f ca="1">IF(D229="","",STDEV($D$9:D229))</f>
        <v>1.6255746065057524</v>
      </c>
      <c r="G229" s="7">
        <f t="shared" ca="1" si="40"/>
        <v>1.9708055923849004</v>
      </c>
      <c r="H229" s="7">
        <f t="shared" ca="1" si="43"/>
        <v>0.21550361294530487</v>
      </c>
      <c r="I229" s="7">
        <f t="shared" ca="1" si="44"/>
        <v>3.3772565680501705</v>
      </c>
      <c r="J229" s="7">
        <f t="shared" ca="1" si="45"/>
        <v>3.80826379394078</v>
      </c>
      <c r="K229" s="26">
        <f t="shared" ca="1" si="46"/>
        <v>5.9982743653542038E-2</v>
      </c>
      <c r="L229" s="20" t="str">
        <f t="shared" ca="1" si="41"/>
        <v/>
      </c>
      <c r="M229" s="24" t="str">
        <f t="shared" ca="1" si="42"/>
        <v/>
      </c>
    </row>
    <row r="230" spans="2:13" x14ac:dyDescent="0.25">
      <c r="B230" s="2">
        <v>222</v>
      </c>
      <c r="C230" s="2">
        <f t="shared" ca="1" si="39"/>
        <v>0.2239197131475229</v>
      </c>
      <c r="D230" s="3">
        <f ca="1">IF(SUM($M$14:M229)&gt;=1,"",IF(C230&lt;=$O$2,1,IF(AND(C230&lt;=$O$3,C230&gt;$O$2),2,IF(AND(C230&lt;=$O$4,C230&gt;$O$3),3,IF(AND(C230&lt;=$O$5,C230&gt;$O$4),4,IF(AND(C230&lt;=$O$6,C230&gt;$O$5),5,IF(C230&gt;$O$6,6,"")))))))</f>
        <v>2</v>
      </c>
      <c r="E230" s="7">
        <f ca="1">IF(D230="","",AVERAGE($D$9:D230))</f>
        <v>3.5855855855855854</v>
      </c>
      <c r="F230" s="7">
        <f ca="1">IF(D230="","",STDEV($D$9:D230))</f>
        <v>1.6254117109823358</v>
      </c>
      <c r="G230" s="7">
        <f t="shared" ca="1" si="40"/>
        <v>1.9707562704894734</v>
      </c>
      <c r="H230" s="7">
        <f t="shared" ca="1" si="43"/>
        <v>0.21499076959137159</v>
      </c>
      <c r="I230" s="7">
        <f t="shared" ca="1" si="44"/>
        <v>3.3705948159942136</v>
      </c>
      <c r="J230" s="7">
        <f t="shared" ca="1" si="45"/>
        <v>3.8005763551769571</v>
      </c>
      <c r="K230" s="26">
        <f t="shared" ca="1" si="46"/>
        <v>5.9959737247844841E-2</v>
      </c>
      <c r="L230" s="20" t="str">
        <f t="shared" ca="1" si="41"/>
        <v/>
      </c>
      <c r="M230" s="24" t="str">
        <f t="shared" ca="1" si="42"/>
        <v/>
      </c>
    </row>
    <row r="231" spans="2:13" x14ac:dyDescent="0.25">
      <c r="B231" s="2">
        <v>223</v>
      </c>
      <c r="C231" s="2">
        <f t="shared" ca="1" si="39"/>
        <v>0.6785999530702792</v>
      </c>
      <c r="D231" s="3">
        <f ca="1">IF(SUM($M$14:M230)&gt;=1,"",IF(C231&lt;=$O$2,1,IF(AND(C231&lt;=$O$3,C231&gt;$O$2),2,IF(AND(C231&lt;=$O$4,C231&gt;$O$3),3,IF(AND(C231&lt;=$O$5,C231&gt;$O$4),4,IF(AND(C231&lt;=$O$6,C231&gt;$O$5),5,IF(C231&gt;$O$6,6,"")))))))</f>
        <v>5</v>
      </c>
      <c r="E231" s="7">
        <f ca="1">IF(D231="","",AVERAGE($D$9:D231))</f>
        <v>3.5919282511210762</v>
      </c>
      <c r="F231" s="7">
        <f ca="1">IF(D231="","",STDEV($D$9:D231))</f>
        <v>1.624510280818982</v>
      </c>
      <c r="G231" s="7">
        <f t="shared" ca="1" si="40"/>
        <v>1.9707073953204004</v>
      </c>
      <c r="H231" s="7">
        <f t="shared" ca="1" si="43"/>
        <v>0.21438390580646502</v>
      </c>
      <c r="I231" s="7">
        <f t="shared" ca="1" si="44"/>
        <v>3.377544345314611</v>
      </c>
      <c r="J231" s="7">
        <f t="shared" ca="1" si="45"/>
        <v>3.8063121569275413</v>
      </c>
      <c r="K231" s="26">
        <f t="shared" ca="1" si="46"/>
        <v>5.9684907609040827E-2</v>
      </c>
      <c r="L231" s="20" t="str">
        <f t="shared" ca="1" si="41"/>
        <v/>
      </c>
      <c r="M231" s="24" t="str">
        <f t="shared" ca="1" si="42"/>
        <v/>
      </c>
    </row>
    <row r="232" spans="2:13" x14ac:dyDescent="0.25">
      <c r="B232" s="2">
        <v>224</v>
      </c>
      <c r="C232" s="2">
        <f t="shared" ca="1" si="39"/>
        <v>0.35667937723994925</v>
      </c>
      <c r="D232" s="3">
        <f ca="1">IF(SUM($M$14:M231)&gt;=1,"",IF(C232&lt;=$O$2,1,IF(AND(C232&lt;=$O$3,C232&gt;$O$2),2,IF(AND(C232&lt;=$O$4,C232&gt;$O$3),3,IF(AND(C232&lt;=$O$5,C232&gt;$O$4),4,IF(AND(C232&lt;=$O$6,C232&gt;$O$5),5,IF(C232&gt;$O$6,6,"")))))))</f>
        <v>3</v>
      </c>
      <c r="E232" s="7">
        <f ca="1">IF(D232="","",AVERAGE($D$9:D232))</f>
        <v>3.5892857142857144</v>
      </c>
      <c r="F232" s="7">
        <f ca="1">IF(D232="","",STDEV($D$9:D232))</f>
        <v>1.6213462347902579</v>
      </c>
      <c r="G232" s="7">
        <f t="shared" ca="1" si="40"/>
        <v>1.9706589608358136</v>
      </c>
      <c r="H232" s="7">
        <f t="shared" ca="1" si="43"/>
        <v>0.21348296730086658</v>
      </c>
      <c r="I232" s="7">
        <f t="shared" ca="1" si="44"/>
        <v>3.3758027469848479</v>
      </c>
      <c r="J232" s="7">
        <f t="shared" ca="1" si="45"/>
        <v>3.8027686815865809</v>
      </c>
      <c r="K232" s="26">
        <f t="shared" ca="1" si="46"/>
        <v>5.9477841636062331E-2</v>
      </c>
      <c r="L232" s="20" t="str">
        <f t="shared" ca="1" si="41"/>
        <v/>
      </c>
      <c r="M232" s="24" t="str">
        <f t="shared" ca="1" si="42"/>
        <v/>
      </c>
    </row>
    <row r="233" spans="2:13" x14ac:dyDescent="0.25">
      <c r="B233" s="2">
        <v>225</v>
      </c>
      <c r="C233" s="2">
        <f t="shared" ca="1" si="39"/>
        <v>0.70825083249625709</v>
      </c>
      <c r="D233" s="3">
        <f ca="1">IF(SUM($M$14:M232)&gt;=1,"",IF(C233&lt;=$O$2,1,IF(AND(C233&lt;=$O$3,C233&gt;$O$2),2,IF(AND(C233&lt;=$O$4,C233&gt;$O$3),3,IF(AND(C233&lt;=$O$5,C233&gt;$O$4),4,IF(AND(C233&lt;=$O$6,C233&gt;$O$5),5,IF(C233&gt;$O$6,6,"")))))))</f>
        <v>5</v>
      </c>
      <c r="E233" s="7">
        <f ca="1">IF(D233="","",AVERAGE($D$9:D233))</f>
        <v>3.5955555555555554</v>
      </c>
      <c r="F233" s="7">
        <f ca="1">IF(D233="","",STDEV($D$9:D233))</f>
        <v>1.620454570752607</v>
      </c>
      <c r="G233" s="7">
        <f t="shared" ca="1" si="40"/>
        <v>1.9706109611023637</v>
      </c>
      <c r="H233" s="7">
        <f t="shared" ca="1" si="43"/>
        <v>0.21288570260623418</v>
      </c>
      <c r="I233" s="7">
        <f t="shared" ca="1" si="44"/>
        <v>3.3826698529493213</v>
      </c>
      <c r="J233" s="7">
        <f t="shared" ca="1" si="45"/>
        <v>3.8084412581617895</v>
      </c>
      <c r="K233" s="26">
        <f t="shared" ca="1" si="46"/>
        <v>5.9208013703835223E-2</v>
      </c>
      <c r="L233" s="20" t="str">
        <f t="shared" ca="1" si="41"/>
        <v/>
      </c>
      <c r="M233" s="24" t="str">
        <f t="shared" ca="1" si="42"/>
        <v/>
      </c>
    </row>
    <row r="234" spans="2:13" x14ac:dyDescent="0.25">
      <c r="B234" s="2">
        <v>226</v>
      </c>
      <c r="C234" s="2">
        <f t="shared" ca="1" si="39"/>
        <v>0.38919470699921499</v>
      </c>
      <c r="D234" s="3">
        <f ca="1">IF(SUM($M$14:M233)&gt;=1,"",IF(C234&lt;=$O$2,1,IF(AND(C234&lt;=$O$3,C234&gt;$O$2),2,IF(AND(C234&lt;=$O$4,C234&gt;$O$3),3,IF(AND(C234&lt;=$O$5,C234&gt;$O$4),4,IF(AND(C234&lt;=$O$6,C234&gt;$O$5),5,IF(C234&gt;$O$6,6,"")))))))</f>
        <v>3</v>
      </c>
      <c r="E234" s="7">
        <f ca="1">IF(D234="","",AVERAGE($D$9:D234))</f>
        <v>3.5929203539823007</v>
      </c>
      <c r="F234" s="7">
        <f ca="1">IF(D234="","",STDEV($D$9:D234))</f>
        <v>1.6173348070429832</v>
      </c>
      <c r="G234" s="7">
        <f t="shared" ca="1" si="40"/>
        <v>1.9705633902926905</v>
      </c>
      <c r="H234" s="7">
        <f t="shared" ca="1" si="43"/>
        <v>0.21200012827459064</v>
      </c>
      <c r="I234" s="7">
        <f t="shared" ca="1" si="44"/>
        <v>3.38092022570771</v>
      </c>
      <c r="J234" s="7">
        <f t="shared" ca="1" si="45"/>
        <v>3.8049204822568914</v>
      </c>
      <c r="K234" s="26">
        <f t="shared" ca="1" si="46"/>
        <v>5.9004961810415625E-2</v>
      </c>
      <c r="L234" s="20" t="str">
        <f t="shared" ca="1" si="41"/>
        <v/>
      </c>
      <c r="M234" s="24" t="str">
        <f t="shared" ca="1" si="42"/>
        <v/>
      </c>
    </row>
    <row r="235" spans="2:13" x14ac:dyDescent="0.25">
      <c r="B235" s="2">
        <v>227</v>
      </c>
      <c r="C235" s="2">
        <f t="shared" ca="1" si="39"/>
        <v>0.2261322520247725</v>
      </c>
      <c r="D235" s="3">
        <f ca="1">IF(SUM($M$14:M234)&gt;=1,"",IF(C235&lt;=$O$2,1,IF(AND(C235&lt;=$O$3,C235&gt;$O$2),2,IF(AND(C235&lt;=$O$4,C235&gt;$O$3),3,IF(AND(C235&lt;=$O$5,C235&gt;$O$4),4,IF(AND(C235&lt;=$O$6,C235&gt;$O$5),5,IF(C235&gt;$O$6,6,"")))))))</f>
        <v>2</v>
      </c>
      <c r="E235" s="7">
        <f ca="1">IF(D235="","",AVERAGE($D$9:D235))</f>
        <v>3.5859030837004404</v>
      </c>
      <c r="F235" s="7">
        <f ca="1">IF(D235="","",STDEV($D$9:D235))</f>
        <v>1.6172122986436421</v>
      </c>
      <c r="G235" s="7">
        <f t="shared" ca="1" si="40"/>
        <v>1.9705162426831593</v>
      </c>
      <c r="H235" s="7">
        <f t="shared" ca="1" si="43"/>
        <v>0.21151156851063038</v>
      </c>
      <c r="I235" s="7">
        <f t="shared" ca="1" si="44"/>
        <v>3.3743915151898101</v>
      </c>
      <c r="J235" s="7">
        <f t="shared" ca="1" si="45"/>
        <v>3.7974146522110708</v>
      </c>
      <c r="K235" s="26">
        <f t="shared" ca="1" si="46"/>
        <v>5.8984184338959578E-2</v>
      </c>
      <c r="L235" s="20" t="str">
        <f t="shared" ca="1" si="41"/>
        <v/>
      </c>
      <c r="M235" s="24" t="str">
        <f t="shared" ca="1" si="42"/>
        <v/>
      </c>
    </row>
    <row r="236" spans="2:13" x14ac:dyDescent="0.25">
      <c r="B236" s="2">
        <v>228</v>
      </c>
      <c r="C236" s="2">
        <f t="shared" ca="1" si="39"/>
        <v>2.1914222225456914E-2</v>
      </c>
      <c r="D236" s="3">
        <f ca="1">IF(SUM($M$14:M235)&gt;=1,"",IF(C236&lt;=$O$2,1,IF(AND(C236&lt;=$O$3,C236&gt;$O$2),2,IF(AND(C236&lt;=$O$4,C236&gt;$O$3),3,IF(AND(C236&lt;=$O$5,C236&gt;$O$4),4,IF(AND(C236&lt;=$O$6,C236&gt;$O$5),5,IF(C236&gt;$O$6,6,"")))))))</f>
        <v>1</v>
      </c>
      <c r="E236" s="7">
        <f ca="1">IF(D236="","",AVERAGE($D$9:D236))</f>
        <v>3.5745614035087718</v>
      </c>
      <c r="F236" s="7">
        <f ca="1">IF(D236="","",STDEV($D$9:D236))</f>
        <v>1.6227084230289019</v>
      </c>
      <c r="G236" s="7">
        <f t="shared" ca="1" si="40"/>
        <v>1.9704695126514764</v>
      </c>
      <c r="H236" s="7">
        <f t="shared" ca="1" si="43"/>
        <v>0.21175944339675698</v>
      </c>
      <c r="I236" s="7">
        <f t="shared" ca="1" si="44"/>
        <v>3.3628019601120149</v>
      </c>
      <c r="J236" s="7">
        <f t="shared" ca="1" si="45"/>
        <v>3.7863208469055287</v>
      </c>
      <c r="K236" s="26">
        <f t="shared" ca="1" si="46"/>
        <v>5.9240678643509931E-2</v>
      </c>
      <c r="L236" s="20" t="str">
        <f t="shared" ca="1" si="41"/>
        <v/>
      </c>
      <c r="M236" s="24" t="str">
        <f t="shared" ca="1" si="42"/>
        <v/>
      </c>
    </row>
    <row r="237" spans="2:13" x14ac:dyDescent="0.25">
      <c r="B237" s="2">
        <v>229</v>
      </c>
      <c r="C237" s="2">
        <f t="shared" ca="1" si="39"/>
        <v>4.7340348541024979E-2</v>
      </c>
      <c r="D237" s="3">
        <f ca="1">IF(SUM($M$14:M236)&gt;=1,"",IF(C237&lt;=$O$2,1,IF(AND(C237&lt;=$O$3,C237&gt;$O$2),2,IF(AND(C237&lt;=$O$4,C237&gt;$O$3),3,IF(AND(C237&lt;=$O$5,C237&gt;$O$4),4,IF(AND(C237&lt;=$O$6,C237&gt;$O$5),5,IF(C237&gt;$O$6,6,"")))))))</f>
        <v>1</v>
      </c>
      <c r="E237" s="7">
        <f ca="1">IF(D237="","",AVERAGE($D$9:D237))</f>
        <v>3.5633187772925763</v>
      </c>
      <c r="F237" s="7">
        <f ca="1">IF(D237="","",STDEV($D$9:D237))</f>
        <v>1.6280597074718219</v>
      </c>
      <c r="G237" s="7">
        <f t="shared" ca="1" si="40"/>
        <v>1.9704231946745263</v>
      </c>
      <c r="H237" s="7">
        <f t="shared" ca="1" si="43"/>
        <v>0.21198840054723425</v>
      </c>
      <c r="I237" s="7">
        <f t="shared" ca="1" si="44"/>
        <v>3.351330376745342</v>
      </c>
      <c r="J237" s="7">
        <f t="shared" ca="1" si="45"/>
        <v>3.7753071778398106</v>
      </c>
      <c r="K237" s="26">
        <f t="shared" ca="1" si="46"/>
        <v>5.9491842800633146E-2</v>
      </c>
      <c r="L237" s="20" t="str">
        <f t="shared" ca="1" si="41"/>
        <v/>
      </c>
      <c r="M237" s="24" t="str">
        <f t="shared" ca="1" si="42"/>
        <v/>
      </c>
    </row>
    <row r="238" spans="2:13" x14ac:dyDescent="0.25">
      <c r="B238" s="2">
        <v>230</v>
      </c>
      <c r="C238" s="2">
        <f t="shared" ca="1" si="39"/>
        <v>8.4277216434058833E-2</v>
      </c>
      <c r="D238" s="3">
        <f ca="1">IF(SUM($M$14:M237)&gt;=1,"",IF(C238&lt;=$O$2,1,IF(AND(C238&lt;=$O$3,C238&gt;$O$2),2,IF(AND(C238&lt;=$O$4,C238&gt;$O$3),3,IF(AND(C238&lt;=$O$5,C238&gt;$O$4),4,IF(AND(C238&lt;=$O$6,C238&gt;$O$5),5,IF(C238&gt;$O$6,6,"")))))))</f>
        <v>1</v>
      </c>
      <c r="E238" s="7">
        <f ca="1">IF(D238="","",AVERAGE($D$9:D238))</f>
        <v>3.5521739130434784</v>
      </c>
      <c r="F238" s="7">
        <f ca="1">IF(D238="","",STDEV($D$9:D238))</f>
        <v>1.6332702387170792</v>
      </c>
      <c r="G238" s="7">
        <f t="shared" ca="1" si="40"/>
        <v>1.9703772833261484</v>
      </c>
      <c r="H238" s="7">
        <f t="shared" ca="1" si="43"/>
        <v>0.21219909252401867</v>
      </c>
      <c r="I238" s="7">
        <f t="shared" ca="1" si="44"/>
        <v>3.3399748205194597</v>
      </c>
      <c r="J238" s="7">
        <f t="shared" ca="1" si="45"/>
        <v>3.7643730055674971</v>
      </c>
      <c r="K238" s="26">
        <f t="shared" ca="1" si="46"/>
        <v>5.9737810624876736E-2</v>
      </c>
      <c r="L238" s="20" t="str">
        <f t="shared" ca="1" si="41"/>
        <v/>
      </c>
      <c r="M238" s="24" t="str">
        <f t="shared" ca="1" si="42"/>
        <v/>
      </c>
    </row>
    <row r="239" spans="2:13" x14ac:dyDescent="0.25">
      <c r="B239" s="2">
        <v>231</v>
      </c>
      <c r="C239" s="2">
        <f t="shared" ca="1" si="39"/>
        <v>8.2982781613607393E-2</v>
      </c>
      <c r="D239" s="3">
        <f ca="1">IF(SUM($M$14:M238)&gt;=1,"",IF(C239&lt;=$O$2,1,IF(AND(C239&lt;=$O$3,C239&gt;$O$2),2,IF(AND(C239&lt;=$O$4,C239&gt;$O$3),3,IF(AND(C239&lt;=$O$5,C239&gt;$O$4),4,IF(AND(C239&lt;=$O$6,C239&gt;$O$5),5,IF(C239&gt;$O$6,6,"")))))))</f>
        <v>1</v>
      </c>
      <c r="E239" s="7">
        <f ca="1">IF(D239="","",AVERAGE($D$9:D239))</f>
        <v>3.5411255411255413</v>
      </c>
      <c r="F239" s="7">
        <f ca="1">IF(D239="","",STDEV($D$9:D239))</f>
        <v>1.638343950934054</v>
      </c>
      <c r="G239" s="7">
        <f t="shared" ca="1" si="40"/>
        <v>1.9703317732750787</v>
      </c>
      <c r="H239" s="7">
        <f t="shared" ca="1" si="43"/>
        <v>0.21239214588981456</v>
      </c>
      <c r="I239" s="7">
        <f t="shared" ca="1" si="44"/>
        <v>3.328733395235727</v>
      </c>
      <c r="J239" s="7">
        <f t="shared" ca="1" si="45"/>
        <v>3.7535176870153557</v>
      </c>
      <c r="K239" s="26">
        <f t="shared" ca="1" si="46"/>
        <v>5.9978711125363279E-2</v>
      </c>
      <c r="L239" s="20" t="str">
        <f t="shared" ca="1" si="41"/>
        <v/>
      </c>
      <c r="M239" s="24" t="str">
        <f t="shared" ca="1" si="42"/>
        <v/>
      </c>
    </row>
    <row r="240" spans="2:13" x14ac:dyDescent="0.25">
      <c r="B240" s="2">
        <v>232</v>
      </c>
      <c r="C240" s="2">
        <f t="shared" ca="1" si="39"/>
        <v>7.0531899636787632E-3</v>
      </c>
      <c r="D240" s="3">
        <f ca="1">IF(SUM($M$14:M239)&gt;=1,"",IF(C240&lt;=$O$2,1,IF(AND(C240&lt;=$O$3,C240&gt;$O$2),2,IF(AND(C240&lt;=$O$4,C240&gt;$O$3),3,IF(AND(C240&lt;=$O$5,C240&gt;$O$4),4,IF(AND(C240&lt;=$O$6,C240&gt;$O$5),5,IF(C240&gt;$O$6,6,"")))))))</f>
        <v>1</v>
      </c>
      <c r="E240" s="7">
        <f ca="1">IF(D240="","",AVERAGE($D$9:D240))</f>
        <v>3.5301724137931036</v>
      </c>
      <c r="F240" s="7">
        <f ca="1">IF(D240="","",STDEV($D$9:D240))</f>
        <v>1.6432846332054631</v>
      </c>
      <c r="G240" s="7">
        <f t="shared" ca="1" si="40"/>
        <v>1.9702866592827879</v>
      </c>
      <c r="H240" s="7">
        <f t="shared" ca="1" si="43"/>
        <v>0.21256816249660673</v>
      </c>
      <c r="I240" s="7">
        <f t="shared" ca="1" si="44"/>
        <v>3.3176042512964967</v>
      </c>
      <c r="J240" s="7">
        <f t="shared" ca="1" si="45"/>
        <v>3.7427405762897106</v>
      </c>
      <c r="K240" s="26">
        <f t="shared" ca="1" si="46"/>
        <v>6.0214668741407518E-2</v>
      </c>
      <c r="L240" s="20" t="str">
        <f t="shared" ca="1" si="41"/>
        <v/>
      </c>
      <c r="M240" s="24" t="str">
        <f t="shared" ca="1" si="42"/>
        <v/>
      </c>
    </row>
    <row r="241" spans="2:13" x14ac:dyDescent="0.25">
      <c r="B241" s="2">
        <v>233</v>
      </c>
      <c r="C241" s="2">
        <f t="shared" ca="1" si="39"/>
        <v>0.35748334519465286</v>
      </c>
      <c r="D241" s="3">
        <f ca="1">IF(SUM($M$14:M240)&gt;=1,"",IF(C241&lt;=$O$2,1,IF(AND(C241&lt;=$O$3,C241&gt;$O$2),2,IF(AND(C241&lt;=$O$4,C241&gt;$O$3),3,IF(AND(C241&lt;=$O$5,C241&gt;$O$4),4,IF(AND(C241&lt;=$O$6,C241&gt;$O$5),5,IF(C241&gt;$O$6,6,"")))))))</f>
        <v>3</v>
      </c>
      <c r="E241" s="7">
        <f ca="1">IF(D241="","",AVERAGE($D$9:D241))</f>
        <v>3.5278969957081543</v>
      </c>
      <c r="F241" s="7">
        <f ca="1">IF(D241="","",STDEV($D$9:D241))</f>
        <v>1.6401070580173041</v>
      </c>
      <c r="G241" s="7">
        <f t="shared" ca="1" si="40"/>
        <v>1.9702419362015733</v>
      </c>
      <c r="H241" s="7">
        <f t="shared" ca="1" si="43"/>
        <v>0.21169655746987148</v>
      </c>
      <c r="I241" s="7">
        <f t="shared" ca="1" si="44"/>
        <v>3.3162004382382828</v>
      </c>
      <c r="J241" s="7">
        <f t="shared" ca="1" si="45"/>
        <v>3.7395935531780258</v>
      </c>
      <c r="K241" s="26">
        <f t="shared" ca="1" si="46"/>
        <v>6.0006445122238516E-2</v>
      </c>
      <c r="L241" s="20" t="str">
        <f t="shared" ca="1" si="41"/>
        <v/>
      </c>
      <c r="M241" s="24" t="str">
        <f t="shared" ca="1" si="42"/>
        <v/>
      </c>
    </row>
    <row r="242" spans="2:13" x14ac:dyDescent="0.25">
      <c r="B242" s="2">
        <v>234</v>
      </c>
      <c r="C242" s="2">
        <f t="shared" ca="1" si="39"/>
        <v>0.28910239743812904</v>
      </c>
      <c r="D242" s="3">
        <f ca="1">IF(SUM($M$14:M241)&gt;=1,"",IF(C242&lt;=$O$2,1,IF(AND(C242&lt;=$O$3,C242&gt;$O$2),2,IF(AND(C242&lt;=$O$4,C242&gt;$O$3),3,IF(AND(C242&lt;=$O$5,C242&gt;$O$4),4,IF(AND(C242&lt;=$O$6,C242&gt;$O$5),5,IF(C242&gt;$O$6,6,"")))))))</f>
        <v>3</v>
      </c>
      <c r="E242" s="7">
        <f ca="1">IF(D242="","",AVERAGE($D$9:D242))</f>
        <v>3.5256410256410255</v>
      </c>
      <c r="F242" s="7">
        <f ca="1">IF(D242="","",STDEV($D$9:D242))</f>
        <v>1.6369475333093384</v>
      </c>
      <c r="G242" s="7">
        <f t="shared" ca="1" si="40"/>
        <v>1.9701975989725276</v>
      </c>
      <c r="H242" s="7">
        <f t="shared" ca="1" si="43"/>
        <v>0.21083204272067577</v>
      </c>
      <c r="I242" s="7">
        <f t="shared" ca="1" si="44"/>
        <v>3.3148089829203498</v>
      </c>
      <c r="J242" s="7">
        <f t="shared" ca="1" si="45"/>
        <v>3.7364730683617013</v>
      </c>
      <c r="K242" s="26">
        <f t="shared" ca="1" si="46"/>
        <v>5.9799633935318945E-2</v>
      </c>
      <c r="L242" s="20" t="str">
        <f t="shared" ca="1" si="41"/>
        <v/>
      </c>
      <c r="M242" s="24" t="str">
        <f t="shared" ca="1" si="42"/>
        <v/>
      </c>
    </row>
    <row r="243" spans="2:13" x14ac:dyDescent="0.25">
      <c r="B243" s="2">
        <v>235</v>
      </c>
      <c r="C243" s="2">
        <f t="shared" ca="1" si="39"/>
        <v>0.69909634379170493</v>
      </c>
      <c r="D243" s="3">
        <f ca="1">IF(SUM($M$14:M242)&gt;=1,"",IF(C243&lt;=$O$2,1,IF(AND(C243&lt;=$O$3,C243&gt;$O$2),2,IF(AND(C243&lt;=$O$4,C243&gt;$O$3),3,IF(AND(C243&lt;=$O$5,C243&gt;$O$4),4,IF(AND(C243&lt;=$O$6,C243&gt;$O$5),5,IF(C243&gt;$O$6,6,"")))))))</f>
        <v>5</v>
      </c>
      <c r="E243" s="7">
        <f ca="1">IF(D243="","",AVERAGE($D$9:D243))</f>
        <v>3.5319148936170213</v>
      </c>
      <c r="F243" s="7">
        <f ca="1">IF(D243="","",STDEV($D$9:D243))</f>
        <v>1.6362750044420553</v>
      </c>
      <c r="G243" s="7">
        <f t="shared" ca="1" si="40"/>
        <v>1.9701536426236761</v>
      </c>
      <c r="H243" s="7">
        <f t="shared" ca="1" si="43"/>
        <v>0.21029185939587358</v>
      </c>
      <c r="I243" s="7">
        <f t="shared" ca="1" si="44"/>
        <v>3.3216230342211475</v>
      </c>
      <c r="J243" s="7">
        <f t="shared" ca="1" si="45"/>
        <v>3.7422067530128951</v>
      </c>
      <c r="K243" s="26">
        <f t="shared" ca="1" si="46"/>
        <v>5.9540466214494325E-2</v>
      </c>
      <c r="L243" s="20" t="str">
        <f t="shared" ca="1" si="41"/>
        <v/>
      </c>
      <c r="M243" s="24" t="str">
        <f t="shared" ca="1" si="42"/>
        <v/>
      </c>
    </row>
    <row r="244" spans="2:13" x14ac:dyDescent="0.25">
      <c r="B244" s="2">
        <v>236</v>
      </c>
      <c r="C244" s="2">
        <f t="shared" ca="1" si="39"/>
        <v>0.75629788079947902</v>
      </c>
      <c r="D244" s="3">
        <f ca="1">IF(SUM($M$14:M243)&gt;=1,"",IF(C244&lt;=$O$2,1,IF(AND(C244&lt;=$O$3,C244&gt;$O$2),2,IF(AND(C244&lt;=$O$4,C244&gt;$O$3),3,IF(AND(C244&lt;=$O$5,C244&gt;$O$4),4,IF(AND(C244&lt;=$O$6,C244&gt;$O$5),5,IF(C244&gt;$O$6,6,"")))))))</f>
        <v>5</v>
      </c>
      <c r="E244" s="7">
        <f ca="1">IF(D244="","",AVERAGE($D$9:D244))</f>
        <v>3.5381355932203391</v>
      </c>
      <c r="F244" s="7">
        <f ca="1">IF(D244="","",STDEV($D$9:D244))</f>
        <v>1.6355840646692767</v>
      </c>
      <c r="G244" s="7">
        <f t="shared" ca="1" si="40"/>
        <v>1.9701100622681054</v>
      </c>
      <c r="H244" s="7">
        <f t="shared" ca="1" si="43"/>
        <v>0.20975260262340678</v>
      </c>
      <c r="I244" s="7">
        <f t="shared" ca="1" si="44"/>
        <v>3.3283829905969324</v>
      </c>
      <c r="J244" s="7">
        <f t="shared" ca="1" si="45"/>
        <v>3.7478881958437458</v>
      </c>
      <c r="K244" s="26">
        <f t="shared" ca="1" si="46"/>
        <v>5.9283370322304192E-2</v>
      </c>
      <c r="L244" s="20" t="str">
        <f t="shared" ca="1" si="41"/>
        <v/>
      </c>
      <c r="M244" s="24" t="str">
        <f t="shared" ca="1" si="42"/>
        <v/>
      </c>
    </row>
    <row r="245" spans="2:13" x14ac:dyDescent="0.25">
      <c r="B245" s="2">
        <v>237</v>
      </c>
      <c r="C245" s="2">
        <f t="shared" ca="1" si="39"/>
        <v>0.12231120335121126</v>
      </c>
      <c r="D245" s="3">
        <f ca="1">IF(SUM($M$14:M244)&gt;=1,"",IF(C245&lt;=$O$2,1,IF(AND(C245&lt;=$O$3,C245&gt;$O$2),2,IF(AND(C245&lt;=$O$4,C245&gt;$O$3),3,IF(AND(C245&lt;=$O$5,C245&gt;$O$4),4,IF(AND(C245&lt;=$O$6,C245&gt;$O$5),5,IF(C245&gt;$O$6,6,"")))))))</f>
        <v>1</v>
      </c>
      <c r="E245" s="7">
        <f ca="1">IF(D245="","",AVERAGE($D$9:D245))</f>
        <v>3.5274261603375527</v>
      </c>
      <c r="F245" s="7">
        <f ca="1">IF(D245="","",STDEV($D$9:D245))</f>
        <v>1.6404212588847027</v>
      </c>
      <c r="G245" s="7">
        <f t="shared" ca="1" si="40"/>
        <v>1.9700668531021237</v>
      </c>
      <c r="H245" s="7">
        <f t="shared" ca="1" si="43"/>
        <v>0.20992404193164485</v>
      </c>
      <c r="I245" s="7">
        <f t="shared" ca="1" si="44"/>
        <v>3.3175021184059079</v>
      </c>
      <c r="J245" s="7">
        <f t="shared" ca="1" si="45"/>
        <v>3.7373502022691976</v>
      </c>
      <c r="K245" s="26">
        <f t="shared" ca="1" si="46"/>
        <v>5.9511959255741424E-2</v>
      </c>
      <c r="L245" s="20" t="str">
        <f t="shared" ca="1" si="41"/>
        <v/>
      </c>
      <c r="M245" s="24" t="str">
        <f t="shared" ca="1" si="42"/>
        <v/>
      </c>
    </row>
    <row r="246" spans="2:13" x14ac:dyDescent="0.25">
      <c r="B246" s="2">
        <v>238</v>
      </c>
      <c r="C246" s="2">
        <f t="shared" ca="1" si="39"/>
        <v>0.85355122522953319</v>
      </c>
      <c r="D246" s="3">
        <f ca="1">IF(SUM($M$14:M245)&gt;=1,"",IF(C246&lt;=$O$2,1,IF(AND(C246&lt;=$O$3,C246&gt;$O$2),2,IF(AND(C246&lt;=$O$4,C246&gt;$O$3),3,IF(AND(C246&lt;=$O$5,C246&gt;$O$4),4,IF(AND(C246&lt;=$O$6,C246&gt;$O$5),5,IF(C246&gt;$O$6,6,"")))))))</f>
        <v>5</v>
      </c>
      <c r="E246" s="7">
        <f ca="1">IF(D246="","",AVERAGE($D$9:D246))</f>
        <v>3.5336134453781511</v>
      </c>
      <c r="F246" s="7">
        <f ca="1">IF(D246="","",STDEV($D$9:D246))</f>
        <v>1.6397374139336769</v>
      </c>
      <c r="G246" s="7">
        <f t="shared" ca="1" si="40"/>
        <v>1.970024010403552</v>
      </c>
      <c r="H246" s="7">
        <f t="shared" ca="1" si="43"/>
        <v>0.20939067980697287</v>
      </c>
      <c r="I246" s="7">
        <f t="shared" ca="1" si="44"/>
        <v>3.3242227655711782</v>
      </c>
      <c r="J246" s="7">
        <f t="shared" ca="1" si="45"/>
        <v>3.743004125185124</v>
      </c>
      <c r="K246" s="26">
        <f t="shared" ca="1" si="46"/>
        <v>5.9256815450724788E-2</v>
      </c>
      <c r="L246" s="20" t="str">
        <f t="shared" ca="1" si="41"/>
        <v/>
      </c>
      <c r="M246" s="24" t="str">
        <f t="shared" ca="1" si="42"/>
        <v/>
      </c>
    </row>
    <row r="247" spans="2:13" x14ac:dyDescent="0.25">
      <c r="B247" s="2">
        <v>239</v>
      </c>
      <c r="C247" s="2">
        <f t="shared" ca="1" si="39"/>
        <v>0.2024391171050357</v>
      </c>
      <c r="D247" s="3">
        <f ca="1">IF(SUM($M$14:M246)&gt;=1,"",IF(C247&lt;=$O$2,1,IF(AND(C247&lt;=$O$3,C247&gt;$O$2),2,IF(AND(C247&lt;=$O$4,C247&gt;$O$3),3,IF(AND(C247&lt;=$O$5,C247&gt;$O$4),4,IF(AND(C247&lt;=$O$6,C247&gt;$O$5),5,IF(C247&gt;$O$6,6,"")))))))</f>
        <v>2</v>
      </c>
      <c r="E247" s="7">
        <f ca="1">IF(D247="","",AVERAGE($D$9:D247))</f>
        <v>3.5271966527196654</v>
      </c>
      <c r="F247" s="7">
        <f ca="1">IF(D247="","",STDEV($D$9:D247))</f>
        <v>1.6392932758840002</v>
      </c>
      <c r="G247" s="7">
        <f t="shared" ca="1" si="40"/>
        <v>1.9699815295299372</v>
      </c>
      <c r="H247" s="7">
        <f t="shared" ca="1" si="43"/>
        <v>0.20889106363862436</v>
      </c>
      <c r="I247" s="7">
        <f t="shared" ca="1" si="44"/>
        <v>3.3183055890810409</v>
      </c>
      <c r="J247" s="7">
        <f t="shared" ca="1" si="45"/>
        <v>3.73608771635829</v>
      </c>
      <c r="K247" s="26">
        <f t="shared" ca="1" si="46"/>
        <v>5.9222970592682347E-2</v>
      </c>
      <c r="L247" s="20" t="str">
        <f t="shared" ca="1" si="41"/>
        <v/>
      </c>
      <c r="M247" s="24" t="str">
        <f t="shared" ca="1" si="42"/>
        <v/>
      </c>
    </row>
    <row r="248" spans="2:13" x14ac:dyDescent="0.25">
      <c r="B248" s="2">
        <v>240</v>
      </c>
      <c r="C248" s="2">
        <f t="shared" ca="1" si="39"/>
        <v>0.50863489768332304</v>
      </c>
      <c r="D248" s="3">
        <f ca="1">IF(SUM($M$14:M247)&gt;=1,"",IF(C248&lt;=$O$2,1,IF(AND(C248&lt;=$O$3,C248&gt;$O$2),2,IF(AND(C248&lt;=$O$4,C248&gt;$O$3),3,IF(AND(C248&lt;=$O$5,C248&gt;$O$4),4,IF(AND(C248&lt;=$O$6,C248&gt;$O$5),5,IF(C248&gt;$O$6,6,"")))))))</f>
        <v>4</v>
      </c>
      <c r="E248" s="7">
        <f ca="1">IF(D248="","",AVERAGE($D$9:D248))</f>
        <v>3.5291666666666668</v>
      </c>
      <c r="F248" s="7">
        <f ca="1">IF(D248="","",STDEV($D$9:D248))</f>
        <v>1.636144863374573</v>
      </c>
      <c r="G248" s="7">
        <f t="shared" ca="1" si="40"/>
        <v>1.9699394059169535</v>
      </c>
      <c r="H248" s="7">
        <f t="shared" ca="1" si="43"/>
        <v>0.20805061318598092</v>
      </c>
      <c r="I248" s="7">
        <f t="shared" ca="1" si="44"/>
        <v>3.3211160534806861</v>
      </c>
      <c r="J248" s="7">
        <f t="shared" ca="1" si="45"/>
        <v>3.7372172798526475</v>
      </c>
      <c r="K248" s="26">
        <f t="shared" ca="1" si="46"/>
        <v>5.8951767608778537E-2</v>
      </c>
      <c r="L248" s="20" t="str">
        <f t="shared" ca="1" si="41"/>
        <v/>
      </c>
      <c r="M248" s="24" t="str">
        <f t="shared" ca="1" si="42"/>
        <v/>
      </c>
    </row>
    <row r="249" spans="2:13" x14ac:dyDescent="0.25">
      <c r="B249" s="2">
        <v>241</v>
      </c>
      <c r="C249" s="2">
        <f t="shared" ca="1" si="39"/>
        <v>0.17224819674842684</v>
      </c>
      <c r="D249" s="3">
        <f ca="1">IF(SUM($M$14:M248)&gt;=1,"",IF(C249&lt;=$O$2,1,IF(AND(C249&lt;=$O$3,C249&gt;$O$2),2,IF(AND(C249&lt;=$O$4,C249&gt;$O$3),3,IF(AND(C249&lt;=$O$5,C249&gt;$O$4),4,IF(AND(C249&lt;=$O$6,C249&gt;$O$5),5,IF(C249&gt;$O$6,6,"")))))))</f>
        <v>2</v>
      </c>
      <c r="E249" s="7">
        <f ca="1">IF(D249="","",AVERAGE($D$9:D249))</f>
        <v>3.5228215767634854</v>
      </c>
      <c r="F249" s="7">
        <f ca="1">IF(D249="","",STDEV($D$9:D249))</f>
        <v>1.6357012784121585</v>
      </c>
      <c r="G249" s="7">
        <f t="shared" ca="1" si="40"/>
        <v>1.9698976350766919</v>
      </c>
      <c r="H249" s="7">
        <f t="shared" ca="1" si="43"/>
        <v>0.20755783435059474</v>
      </c>
      <c r="I249" s="7">
        <f t="shared" ca="1" si="44"/>
        <v>3.3152637424128906</v>
      </c>
      <c r="J249" s="7">
        <f t="shared" ca="1" si="45"/>
        <v>3.7303794111140802</v>
      </c>
      <c r="K249" s="26">
        <f t="shared" ca="1" si="46"/>
        <v>5.8918066052406758E-2</v>
      </c>
      <c r="L249" s="20" t="str">
        <f t="shared" ca="1" si="41"/>
        <v/>
      </c>
      <c r="M249" s="24" t="str">
        <f t="shared" ca="1" si="42"/>
        <v/>
      </c>
    </row>
    <row r="250" spans="2:13" x14ac:dyDescent="0.25">
      <c r="B250" s="2">
        <v>242</v>
      </c>
      <c r="C250" s="2">
        <f t="shared" ca="1" si="39"/>
        <v>0.99939627429672551</v>
      </c>
      <c r="D250" s="3">
        <f ca="1">IF(SUM($M$14:M249)&gt;=1,"",IF(C250&lt;=$O$2,1,IF(AND(C250&lt;=$O$3,C250&gt;$O$2),2,IF(AND(C250&lt;=$O$4,C250&gt;$O$3),3,IF(AND(C250&lt;=$O$5,C250&gt;$O$4),4,IF(AND(C250&lt;=$O$6,C250&gt;$O$5),5,IF(C250&gt;$O$6,6,"")))))))</f>
        <v>6</v>
      </c>
      <c r="E250" s="7">
        <f ca="1">IF(D250="","",AVERAGE($D$9:D250))</f>
        <v>3.5330578512396693</v>
      </c>
      <c r="F250" s="7">
        <f ca="1">IF(D250="","",STDEV($D$9:D250))</f>
        <v>1.6400530519580325</v>
      </c>
      <c r="G250" s="7">
        <f t="shared" ca="1" si="40"/>
        <v>1.9698562125960952</v>
      </c>
      <c r="H250" s="7">
        <f t="shared" ca="1" si="43"/>
        <v>0.20767524916916644</v>
      </c>
      <c r="I250" s="7">
        <f t="shared" ca="1" si="44"/>
        <v>3.3253826020705031</v>
      </c>
      <c r="J250" s="7">
        <f t="shared" ca="1" si="45"/>
        <v>3.7407331004088356</v>
      </c>
      <c r="K250" s="26">
        <f t="shared" ca="1" si="46"/>
        <v>5.8780596840863487E-2</v>
      </c>
      <c r="L250" s="20" t="str">
        <f t="shared" ca="1" si="41"/>
        <v/>
      </c>
      <c r="M250" s="24" t="str">
        <f t="shared" ca="1" si="42"/>
        <v/>
      </c>
    </row>
    <row r="251" spans="2:13" x14ac:dyDescent="0.25">
      <c r="B251" s="2">
        <v>243</v>
      </c>
      <c r="C251" s="2">
        <f t="shared" ca="1" si="39"/>
        <v>0.26116162108966656</v>
      </c>
      <c r="D251" s="3">
        <f ca="1">IF(SUM($M$14:M250)&gt;=1,"",IF(C251&lt;=$O$2,1,IF(AND(C251&lt;=$O$3,C251&gt;$O$2),2,IF(AND(C251&lt;=$O$4,C251&gt;$O$3),3,IF(AND(C251&lt;=$O$5,C251&gt;$O$4),4,IF(AND(C251&lt;=$O$6,C251&gt;$O$5),5,IF(C251&gt;$O$6,6,"")))))))</f>
        <v>2</v>
      </c>
      <c r="E251" s="7">
        <f ca="1">IF(D251="","",AVERAGE($D$9:D251))</f>
        <v>3.5267489711934155</v>
      </c>
      <c r="F251" s="7">
        <f ca="1">IF(D251="","",STDEV($D$9:D251))</f>
        <v>1.6396131015195494</v>
      </c>
      <c r="G251" s="7">
        <f t="shared" ca="1" si="40"/>
        <v>1.9698151341354435</v>
      </c>
      <c r="H251" s="7">
        <f t="shared" ca="1" si="43"/>
        <v>0.20718757770245316</v>
      </c>
      <c r="I251" s="7">
        <f t="shared" ca="1" si="44"/>
        <v>3.3195613934909622</v>
      </c>
      <c r="J251" s="7">
        <f t="shared" ca="1" si="45"/>
        <v>3.7339365488958687</v>
      </c>
      <c r="K251" s="26">
        <f t="shared" ca="1" si="46"/>
        <v>5.8747469523566069E-2</v>
      </c>
      <c r="L251" s="20" t="str">
        <f t="shared" ca="1" si="41"/>
        <v/>
      </c>
      <c r="M251" s="24" t="str">
        <f t="shared" ca="1" si="42"/>
        <v/>
      </c>
    </row>
    <row r="252" spans="2:13" x14ac:dyDescent="0.25">
      <c r="B252" s="2">
        <v>244</v>
      </c>
      <c r="C252" s="2">
        <f t="shared" ca="1" si="39"/>
        <v>0.82749021764256625</v>
      </c>
      <c r="D252" s="3">
        <f ca="1">IF(SUM($M$14:M251)&gt;=1,"",IF(C252&lt;=$O$2,1,IF(AND(C252&lt;=$O$3,C252&gt;$O$2),2,IF(AND(C252&lt;=$O$4,C252&gt;$O$3),3,IF(AND(C252&lt;=$O$5,C252&gt;$O$4),4,IF(AND(C252&lt;=$O$6,C252&gt;$O$5),5,IF(C252&gt;$O$6,6,"")))))))</f>
        <v>5</v>
      </c>
      <c r="E252" s="7">
        <f ca="1">IF(D252="","",AVERAGE($D$9:D252))</f>
        <v>3.5327868852459017</v>
      </c>
      <c r="F252" s="7">
        <f ca="1">IF(D252="","",STDEV($D$9:D252))</f>
        <v>1.6389519195889837</v>
      </c>
      <c r="G252" s="7">
        <f t="shared" ca="1" si="40"/>
        <v>1.9697743954267517</v>
      </c>
      <c r="H252" s="7">
        <f t="shared" ca="1" si="43"/>
        <v>0.20667492465067316</v>
      </c>
      <c r="I252" s="7">
        <f t="shared" ca="1" si="44"/>
        <v>3.3261119605952283</v>
      </c>
      <c r="J252" s="7">
        <f t="shared" ca="1" si="45"/>
        <v>3.7394618098965751</v>
      </c>
      <c r="K252" s="26">
        <f t="shared" ca="1" si="46"/>
        <v>5.8501950829192864E-2</v>
      </c>
      <c r="L252" s="20" t="str">
        <f t="shared" ca="1" si="41"/>
        <v/>
      </c>
      <c r="M252" s="24" t="str">
        <f t="shared" ca="1" si="42"/>
        <v/>
      </c>
    </row>
    <row r="253" spans="2:13" x14ac:dyDescent="0.25">
      <c r="B253" s="2">
        <v>245</v>
      </c>
      <c r="C253" s="2">
        <f t="shared" ca="1" si="39"/>
        <v>0.51722455898873643</v>
      </c>
      <c r="D253" s="3">
        <f ca="1">IF(SUM($M$14:M252)&gt;=1,"",IF(C253&lt;=$O$2,1,IF(AND(C253&lt;=$O$3,C253&gt;$O$2),2,IF(AND(C253&lt;=$O$4,C253&gt;$O$3),3,IF(AND(C253&lt;=$O$5,C253&gt;$O$4),4,IF(AND(C253&lt;=$O$6,C253&gt;$O$5),5,IF(C253&gt;$O$6,6,"")))))))</f>
        <v>4</v>
      </c>
      <c r="E253" s="7">
        <f ca="1">IF(D253="","",AVERAGE($D$9:D253))</f>
        <v>3.5346938775510206</v>
      </c>
      <c r="F253" s="7">
        <f ca="1">IF(D253="","",STDEV($D$9:D253))</f>
        <v>1.635862310882942</v>
      </c>
      <c r="G253" s="7">
        <f t="shared" ca="1" si="40"/>
        <v>1.9697339922723811</v>
      </c>
      <c r="H253" s="7">
        <f t="shared" ca="1" si="43"/>
        <v>0.20585967567345781</v>
      </c>
      <c r="I253" s="7">
        <f t="shared" ca="1" si="44"/>
        <v>3.3288342018775627</v>
      </c>
      <c r="J253" s="7">
        <f t="shared" ca="1" si="45"/>
        <v>3.7405535532244785</v>
      </c>
      <c r="K253" s="26">
        <f t="shared" ca="1" si="46"/>
        <v>5.8239746581982867E-2</v>
      </c>
      <c r="L253" s="20" t="str">
        <f t="shared" ca="1" si="41"/>
        <v/>
      </c>
      <c r="M253" s="24" t="str">
        <f t="shared" ca="1" si="42"/>
        <v/>
      </c>
    </row>
    <row r="254" spans="2:13" x14ac:dyDescent="0.25">
      <c r="B254" s="2">
        <v>246</v>
      </c>
      <c r="C254" s="2">
        <f t="shared" ca="1" si="39"/>
        <v>0.92336612379483862</v>
      </c>
      <c r="D254" s="3">
        <f ca="1">IF(SUM($M$14:M253)&gt;=1,"",IF(C254&lt;=$O$2,1,IF(AND(C254&lt;=$O$3,C254&gt;$O$2),2,IF(AND(C254&lt;=$O$4,C254&gt;$O$3),3,IF(AND(C254&lt;=$O$5,C254&gt;$O$4),4,IF(AND(C254&lt;=$O$6,C254&gt;$O$5),5,IF(C254&gt;$O$6,6,"")))))))</f>
        <v>6</v>
      </c>
      <c r="E254" s="7">
        <f ca="1">IF(D254="","",AVERAGE($D$9:D254))</f>
        <v>3.5447154471544717</v>
      </c>
      <c r="F254" s="7">
        <f ca="1">IF(D254="","",STDEV($D$9:D254))</f>
        <v>1.6400698467969759</v>
      </c>
      <c r="G254" s="7">
        <f t="shared" ca="1" si="40"/>
        <v>1.9696939205435406</v>
      </c>
      <c r="H254" s="7">
        <f t="shared" ca="1" si="43"/>
        <v>0.20596505157568137</v>
      </c>
      <c r="I254" s="7">
        <f t="shared" ca="1" si="44"/>
        <v>3.3387503955787903</v>
      </c>
      <c r="J254" s="7">
        <f t="shared" ca="1" si="45"/>
        <v>3.7506804987301532</v>
      </c>
      <c r="K254" s="26">
        <f t="shared" ca="1" si="46"/>
        <v>5.8104819595891762E-2</v>
      </c>
      <c r="L254" s="20" t="str">
        <f t="shared" ca="1" si="41"/>
        <v/>
      </c>
      <c r="M254" s="24" t="str">
        <f t="shared" ca="1" si="42"/>
        <v/>
      </c>
    </row>
    <row r="255" spans="2:13" x14ac:dyDescent="0.25">
      <c r="B255" s="2">
        <v>247</v>
      </c>
      <c r="C255" s="2">
        <f t="shared" ca="1" si="39"/>
        <v>0.87396255387200339</v>
      </c>
      <c r="D255" s="3">
        <f ca="1">IF(SUM($M$14:M254)&gt;=1,"",IF(C255&lt;=$O$2,1,IF(AND(C255&lt;=$O$3,C255&gt;$O$2),2,IF(AND(C255&lt;=$O$4,C255&gt;$O$3),3,IF(AND(C255&lt;=$O$5,C255&gt;$O$4),4,IF(AND(C255&lt;=$O$6,C255&gt;$O$5),5,IF(C255&gt;$O$6,6,"")))))))</f>
        <v>6</v>
      </c>
      <c r="E255" s="7">
        <f ca="1">IF(D255="","",AVERAGE($D$9:D255))</f>
        <v>3.5546558704453441</v>
      </c>
      <c r="F255" s="7">
        <f ca="1">IF(D255="","",STDEV($D$9:D255))</f>
        <v>1.6441719513127846</v>
      </c>
      <c r="G255" s="7">
        <f t="shared" ca="1" si="40"/>
        <v>1.969654176178919</v>
      </c>
      <c r="H255" s="7">
        <f t="shared" ca="1" si="43"/>
        <v>0.20605764862667178</v>
      </c>
      <c r="I255" s="7">
        <f t="shared" ca="1" si="44"/>
        <v>3.3485982218186723</v>
      </c>
      <c r="J255" s="7">
        <f t="shared" ca="1" si="45"/>
        <v>3.760713519072016</v>
      </c>
      <c r="K255" s="26">
        <f t="shared" ca="1" si="46"/>
        <v>5.7968381789052309E-2</v>
      </c>
      <c r="L255" s="20" t="str">
        <f t="shared" ca="1" si="41"/>
        <v/>
      </c>
      <c r="M255" s="24" t="str">
        <f t="shared" ca="1" si="42"/>
        <v/>
      </c>
    </row>
    <row r="256" spans="2:13" x14ac:dyDescent="0.25">
      <c r="B256" s="2">
        <v>248</v>
      </c>
      <c r="C256" s="2">
        <f t="shared" ca="1" si="39"/>
        <v>0.21255445073745938</v>
      </c>
      <c r="D256" s="3">
        <f ca="1">IF(SUM($M$14:M255)&gt;=1,"",IF(C256&lt;=$O$2,1,IF(AND(C256&lt;=$O$3,C256&gt;$O$2),2,IF(AND(C256&lt;=$O$4,C256&gt;$O$3),3,IF(AND(C256&lt;=$O$5,C256&gt;$O$4),4,IF(AND(C256&lt;=$O$6,C256&gt;$O$5),5,IF(C256&gt;$O$6,6,"")))))))</f>
        <v>2</v>
      </c>
      <c r="E256" s="7">
        <f ca="1">IF(D256="","",AVERAGE($D$9:D256))</f>
        <v>3.5483870967741935</v>
      </c>
      <c r="F256" s="7">
        <f ca="1">IF(D256="","",STDEV($D$9:D256))</f>
        <v>1.6438073643735951</v>
      </c>
      <c r="G256" s="7">
        <f t="shared" ca="1" si="40"/>
        <v>1.9696147551832652</v>
      </c>
      <c r="H256" s="7">
        <f t="shared" ca="1" si="43"/>
        <v>0.20559207530354892</v>
      </c>
      <c r="I256" s="7">
        <f t="shared" ca="1" si="44"/>
        <v>3.3427950214706446</v>
      </c>
      <c r="J256" s="7">
        <f t="shared" ca="1" si="45"/>
        <v>3.7539791720777425</v>
      </c>
      <c r="K256" s="26">
        <f t="shared" ca="1" si="46"/>
        <v>5.7939584858272879E-2</v>
      </c>
      <c r="L256" s="20" t="str">
        <f t="shared" ca="1" si="41"/>
        <v/>
      </c>
      <c r="M256" s="24" t="str">
        <f t="shared" ca="1" si="42"/>
        <v/>
      </c>
    </row>
    <row r="257" spans="2:13" x14ac:dyDescent="0.25">
      <c r="B257" s="2">
        <v>249</v>
      </c>
      <c r="C257" s="2">
        <f t="shared" ca="1" si="39"/>
        <v>0.73889448602338781</v>
      </c>
      <c r="D257" s="3">
        <f ca="1">IF(SUM($M$14:M256)&gt;=1,"",IF(C257&lt;=$O$2,1,IF(AND(C257&lt;=$O$3,C257&gt;$O$2),2,IF(AND(C257&lt;=$O$4,C257&gt;$O$3),3,IF(AND(C257&lt;=$O$5,C257&gt;$O$4),4,IF(AND(C257&lt;=$O$6,C257&gt;$O$5),5,IF(C257&gt;$O$6,6,"")))))))</f>
        <v>5</v>
      </c>
      <c r="E257" s="7">
        <f ca="1">IF(D257="","",AVERAGE($D$9:D257))</f>
        <v>3.5542168674698793</v>
      </c>
      <c r="F257" s="7">
        <f ca="1">IF(D257="","",STDEV($D$9:D257))</f>
        <v>1.6430671460190673</v>
      </c>
      <c r="G257" s="7">
        <f t="shared" ca="1" si="40"/>
        <v>1.9695756536261022</v>
      </c>
      <c r="H257" s="7">
        <f t="shared" ca="1" si="43"/>
        <v>0.20508235951779788</v>
      </c>
      <c r="I257" s="7">
        <f t="shared" ca="1" si="44"/>
        <v>3.3491345079520816</v>
      </c>
      <c r="J257" s="7">
        <f t="shared" ca="1" si="45"/>
        <v>3.759299226987677</v>
      </c>
      <c r="K257" s="26">
        <f t="shared" ca="1" si="46"/>
        <v>5.7701138440600763E-2</v>
      </c>
      <c r="L257" s="20" t="str">
        <f t="shared" ca="1" si="41"/>
        <v/>
      </c>
      <c r="M257" s="24" t="str">
        <f t="shared" ca="1" si="42"/>
        <v/>
      </c>
    </row>
    <row r="258" spans="2:13" x14ac:dyDescent="0.25">
      <c r="B258" s="2">
        <v>250</v>
      </c>
      <c r="C258" s="2">
        <f t="shared" ca="1" si="39"/>
        <v>0.57598270043092192</v>
      </c>
      <c r="D258" s="3">
        <f ca="1">IF(SUM($M$14:M257)&gt;=1,"",IF(C258&lt;=$O$2,1,IF(AND(C258&lt;=$O$3,C258&gt;$O$2),2,IF(AND(C258&lt;=$O$4,C258&gt;$O$3),3,IF(AND(C258&lt;=$O$5,C258&gt;$O$4),4,IF(AND(C258&lt;=$O$6,C258&gt;$O$5),5,IF(C258&gt;$O$6,6,"")))))))</f>
        <v>5</v>
      </c>
      <c r="E258" s="7">
        <f ca="1">IF(D258="","",AVERAGE($D$9:D258))</f>
        <v>3.56</v>
      </c>
      <c r="F258" s="7">
        <f ca="1">IF(D258="","",STDEV($D$9:D258))</f>
        <v>1.6423120151238253</v>
      </c>
      <c r="G258" s="7">
        <f t="shared" ca="1" si="40"/>
        <v>1.9695368676403495</v>
      </c>
      <c r="H258" s="7">
        <f t="shared" ca="1" si="43"/>
        <v>0.20457369083667745</v>
      </c>
      <c r="I258" s="7">
        <f t="shared" ca="1" si="44"/>
        <v>3.3554263091633225</v>
      </c>
      <c r="J258" s="7">
        <f t="shared" ca="1" si="45"/>
        <v>3.7645736908366776</v>
      </c>
      <c r="K258" s="26">
        <f t="shared" ca="1" si="46"/>
        <v>5.74645198979431E-2</v>
      </c>
      <c r="L258" s="20" t="str">
        <f t="shared" ca="1" si="41"/>
        <v/>
      </c>
      <c r="M258" s="24" t="str">
        <f t="shared" ca="1" si="42"/>
        <v/>
      </c>
    </row>
    <row r="259" spans="2:13" x14ac:dyDescent="0.25">
      <c r="B259" s="2">
        <v>251</v>
      </c>
      <c r="C259" s="2">
        <f t="shared" ca="1" si="39"/>
        <v>0.95121751344255923</v>
      </c>
      <c r="D259" s="3">
        <f ca="1">IF(SUM($M$14:M258)&gt;=1,"",IF(C259&lt;=$O$2,1,IF(AND(C259&lt;=$O$3,C259&gt;$O$2),2,IF(AND(C259&lt;=$O$4,C259&gt;$O$3),3,IF(AND(C259&lt;=$O$5,C259&gt;$O$4),4,IF(AND(C259&lt;=$O$6,C259&gt;$O$5),5,IF(C259&gt;$O$6,6,"")))))))</f>
        <v>6</v>
      </c>
      <c r="E259" s="7">
        <f ca="1">IF(D259="","",AVERAGE($D$9:D259))</f>
        <v>3.5697211155378485</v>
      </c>
      <c r="F259" s="7">
        <f ca="1">IF(D259="","",STDEV($D$9:D259))</f>
        <v>1.6462440651107451</v>
      </c>
      <c r="G259" s="7">
        <f t="shared" ca="1" si="40"/>
        <v>1.9694983934211476</v>
      </c>
      <c r="H259" s="7">
        <f t="shared" ca="1" si="43"/>
        <v>0.20465058594446639</v>
      </c>
      <c r="I259" s="7">
        <f t="shared" ca="1" si="44"/>
        <v>3.3650705295933823</v>
      </c>
      <c r="J259" s="7">
        <f t="shared" ca="1" si="45"/>
        <v>3.7743717014823148</v>
      </c>
      <c r="K259" s="26">
        <f t="shared" ca="1" si="46"/>
        <v>5.7329572625068152E-2</v>
      </c>
      <c r="L259" s="20" t="str">
        <f t="shared" ca="1" si="41"/>
        <v/>
      </c>
      <c r="M259" s="24" t="str">
        <f t="shared" ca="1" si="42"/>
        <v/>
      </c>
    </row>
    <row r="260" spans="2:13" x14ac:dyDescent="0.25">
      <c r="B260" s="2">
        <v>252</v>
      </c>
      <c r="C260" s="2">
        <f t="shared" ca="1" si="39"/>
        <v>0.23313302863040852</v>
      </c>
      <c r="D260" s="3">
        <f ca="1">IF(SUM($M$14:M259)&gt;=1,"",IF(C260&lt;=$O$2,1,IF(AND(C260&lt;=$O$3,C260&gt;$O$2),2,IF(AND(C260&lt;=$O$4,C260&gt;$O$3),3,IF(AND(C260&lt;=$O$5,C260&gt;$O$4),4,IF(AND(C260&lt;=$O$6,C260&gt;$O$5),5,IF(C260&gt;$O$6,6,"")))))))</f>
        <v>2</v>
      </c>
      <c r="E260" s="7">
        <f ca="1">IF(D260="","",AVERAGE($D$9:D260))</f>
        <v>3.5634920634920637</v>
      </c>
      <c r="F260" s="7">
        <f ca="1">IF(D260="","",STDEV($D$9:D260))</f>
        <v>1.6459344177416309</v>
      </c>
      <c r="G260" s="7">
        <f t="shared" ca="1" si="40"/>
        <v>1.9694602272245452</v>
      </c>
      <c r="H260" s="7">
        <f t="shared" ca="1" si="43"/>
        <v>0.20420175539588564</v>
      </c>
      <c r="I260" s="7">
        <f t="shared" ca="1" si="44"/>
        <v>3.359290308096178</v>
      </c>
      <c r="J260" s="7">
        <f t="shared" ca="1" si="45"/>
        <v>3.7676938188879494</v>
      </c>
      <c r="K260" s="26">
        <f t="shared" ca="1" si="46"/>
        <v>5.7303833362765233E-2</v>
      </c>
      <c r="L260" s="20" t="str">
        <f t="shared" ca="1" si="41"/>
        <v/>
      </c>
      <c r="M260" s="24" t="str">
        <f t="shared" ca="1" si="42"/>
        <v/>
      </c>
    </row>
    <row r="261" spans="2:13" x14ac:dyDescent="0.25">
      <c r="B261" s="2">
        <v>253</v>
      </c>
      <c r="C261" s="2">
        <f t="shared" ca="1" si="39"/>
        <v>5.2979508114263885E-2</v>
      </c>
      <c r="D261" s="3">
        <f ca="1">IF(SUM($M$14:M260)&gt;=1,"",IF(C261&lt;=$O$2,1,IF(AND(C261&lt;=$O$3,C261&gt;$O$2),2,IF(AND(C261&lt;=$O$4,C261&gt;$O$3),3,IF(AND(C261&lt;=$O$5,C261&gt;$O$4),4,IF(AND(C261&lt;=$O$6,C261&gt;$O$5),5,IF(C261&gt;$O$6,6,"")))))))</f>
        <v>1</v>
      </c>
      <c r="E261" s="7">
        <f ca="1">IF(D261="","",AVERAGE($D$9:D261))</f>
        <v>3.5533596837944663</v>
      </c>
      <c r="F261" s="7">
        <f ca="1">IF(D261="","",STDEV($D$9:D261))</f>
        <v>1.6505526302404141</v>
      </c>
      <c r="G261" s="7">
        <f t="shared" ca="1" si="40"/>
        <v>1.9694223653662744</v>
      </c>
      <c r="H261" s="7">
        <f t="shared" ca="1" si="43"/>
        <v>0.20436568815666736</v>
      </c>
      <c r="I261" s="7">
        <f t="shared" ca="1" si="44"/>
        <v>3.348993995637799</v>
      </c>
      <c r="J261" s="7">
        <f t="shared" ca="1" si="45"/>
        <v>3.7577253719511337</v>
      </c>
      <c r="K261" s="26">
        <f t="shared" ca="1" si="46"/>
        <v>5.7513369414501497E-2</v>
      </c>
      <c r="L261" s="20" t="str">
        <f t="shared" ca="1" si="41"/>
        <v/>
      </c>
      <c r="M261" s="24" t="str">
        <f t="shared" ca="1" si="42"/>
        <v/>
      </c>
    </row>
    <row r="262" spans="2:13" x14ac:dyDescent="0.25">
      <c r="B262" s="2">
        <v>254</v>
      </c>
      <c r="C262" s="2">
        <f t="shared" ca="1" si="39"/>
        <v>0.28782916796919078</v>
      </c>
      <c r="D262" s="3">
        <f ca="1">IF(SUM($M$14:M261)&gt;=1,"",IF(C262&lt;=$O$2,1,IF(AND(C262&lt;=$O$3,C262&gt;$O$2),2,IF(AND(C262&lt;=$O$4,C262&gt;$O$3),3,IF(AND(C262&lt;=$O$5,C262&gt;$O$4),4,IF(AND(C262&lt;=$O$6,C262&gt;$O$5),5,IF(C262&gt;$O$6,6,"")))))))</f>
        <v>3</v>
      </c>
      <c r="E262" s="7">
        <f ca="1">IF(D262="","",AVERAGE($D$9:D262))</f>
        <v>3.5511811023622046</v>
      </c>
      <c r="F262" s="7">
        <f ca="1">IF(D262="","",STDEV($D$9:D262))</f>
        <v>1.6476533146670045</v>
      </c>
      <c r="G262" s="7">
        <f t="shared" ca="1" si="40"/>
        <v>1.9693848042206079</v>
      </c>
      <c r="H262" s="7">
        <f t="shared" ca="1" si="43"/>
        <v>0.2036008377542213</v>
      </c>
      <c r="I262" s="7">
        <f t="shared" ca="1" si="44"/>
        <v>3.3475802646079833</v>
      </c>
      <c r="J262" s="7">
        <f t="shared" ca="1" si="45"/>
        <v>3.754781940116426</v>
      </c>
      <c r="K262" s="26">
        <f t="shared" ca="1" si="46"/>
        <v>5.733327360262995E-2</v>
      </c>
      <c r="L262" s="20" t="str">
        <f t="shared" ca="1" si="41"/>
        <v/>
      </c>
      <c r="M262" s="24" t="str">
        <f t="shared" ca="1" si="42"/>
        <v/>
      </c>
    </row>
    <row r="263" spans="2:13" x14ac:dyDescent="0.25">
      <c r="B263" s="2">
        <v>255</v>
      </c>
      <c r="C263" s="2">
        <f t="shared" ca="1" si="39"/>
        <v>0.22543583924548005</v>
      </c>
      <c r="D263" s="3">
        <f ca="1">IF(SUM($M$14:M262)&gt;=1,"",IF(C263&lt;=$O$2,1,IF(AND(C263&lt;=$O$3,C263&gt;$O$2),2,IF(AND(C263&lt;=$O$4,C263&gt;$O$3),3,IF(AND(C263&lt;=$O$5,C263&gt;$O$4),4,IF(AND(C263&lt;=$O$6,C263&gt;$O$5),5,IF(C263&gt;$O$6,6,"")))))))</f>
        <v>2</v>
      </c>
      <c r="E263" s="7">
        <f ca="1">IF(D263="","",AVERAGE($D$9:D263))</f>
        <v>3.5450980392156861</v>
      </c>
      <c r="F263" s="7">
        <f ca="1">IF(D263="","",STDEV($D$9:D263))</f>
        <v>1.6472733048113695</v>
      </c>
      <c r="G263" s="7">
        <f t="shared" ca="1" si="40"/>
        <v>1.9693475402191838</v>
      </c>
      <c r="H263" s="7">
        <f t="shared" ca="1" si="43"/>
        <v>0.20315051852519292</v>
      </c>
      <c r="I263" s="7">
        <f t="shared" ca="1" si="44"/>
        <v>3.3419475206904932</v>
      </c>
      <c r="J263" s="7">
        <f t="shared" ca="1" si="45"/>
        <v>3.7482485577408791</v>
      </c>
      <c r="K263" s="26">
        <f t="shared" ca="1" si="46"/>
        <v>5.730462635389845E-2</v>
      </c>
      <c r="L263" s="20" t="str">
        <f t="shared" ca="1" si="41"/>
        <v/>
      </c>
      <c r="M263" s="24" t="str">
        <f t="shared" ca="1" si="42"/>
        <v/>
      </c>
    </row>
    <row r="264" spans="2:13" x14ac:dyDescent="0.25">
      <c r="B264" s="2">
        <v>256</v>
      </c>
      <c r="C264" s="2">
        <f t="shared" ca="1" si="39"/>
        <v>0.53222469004813122</v>
      </c>
      <c r="D264" s="3">
        <f ca="1">IF(SUM($M$14:M263)&gt;=1,"",IF(C264&lt;=$O$2,1,IF(AND(C264&lt;=$O$3,C264&gt;$O$2),2,IF(AND(C264&lt;=$O$4,C264&gt;$O$3),3,IF(AND(C264&lt;=$O$5,C264&gt;$O$4),4,IF(AND(C264&lt;=$O$6,C264&gt;$O$5),5,IF(C264&gt;$O$6,6,"")))))))</f>
        <v>4</v>
      </c>
      <c r="E264" s="7">
        <f ca="1">IF(D264="","",AVERAGE($D$9:D264))</f>
        <v>3.546875</v>
      </c>
      <c r="F264" s="7">
        <f ca="1">IF(D264="","",STDEV($D$9:D264))</f>
        <v>1.6442860063225726</v>
      </c>
      <c r="G264" s="7">
        <f t="shared" ca="1" si="40"/>
        <v>1.9693105698498787</v>
      </c>
      <c r="H264" s="7">
        <f t="shared" ca="1" si="43"/>
        <v>0.20238186325670543</v>
      </c>
      <c r="I264" s="7">
        <f t="shared" ca="1" si="44"/>
        <v>3.3444931367432944</v>
      </c>
      <c r="J264" s="7">
        <f t="shared" ca="1" si="45"/>
        <v>3.7492568632567056</v>
      </c>
      <c r="K264" s="26">
        <f t="shared" ca="1" si="46"/>
        <v>5.7059203737573339E-2</v>
      </c>
      <c r="L264" s="20" t="str">
        <f t="shared" ca="1" si="41"/>
        <v/>
      </c>
      <c r="M264" s="24" t="str">
        <f t="shared" ca="1" si="42"/>
        <v/>
      </c>
    </row>
    <row r="265" spans="2:13" x14ac:dyDescent="0.25">
      <c r="B265" s="2">
        <v>257</v>
      </c>
      <c r="C265" s="2">
        <f t="shared" ca="1" si="39"/>
        <v>0.69149747766788294</v>
      </c>
      <c r="D265" s="3">
        <f ca="1">IF(SUM($M$14:M264)&gt;=1,"",IF(C265&lt;=$O$2,1,IF(AND(C265&lt;=$O$3,C265&gt;$O$2),2,IF(AND(C265&lt;=$O$4,C265&gt;$O$3),3,IF(AND(C265&lt;=$O$5,C265&gt;$O$4),4,IF(AND(C265&lt;=$O$6,C265&gt;$O$5),5,IF(C265&gt;$O$6,6,"")))))))</f>
        <v>5</v>
      </c>
      <c r="E265" s="7">
        <f ca="1">IF(D265="","",AVERAGE($D$9:D265))</f>
        <v>3.5525291828793772</v>
      </c>
      <c r="F265" s="7">
        <f ca="1">IF(D265="","",STDEV($D$9:D265))</f>
        <v>1.6435727756541831</v>
      </c>
      <c r="G265" s="7">
        <f t="shared" ca="1" si="40"/>
        <v>1.9692738896556845</v>
      </c>
      <c r="H265" s="7">
        <f t="shared" ca="1" si="43"/>
        <v>0.20189636505126765</v>
      </c>
      <c r="I265" s="7">
        <f t="shared" ca="1" si="44"/>
        <v>3.3506328178281097</v>
      </c>
      <c r="J265" s="7">
        <f t="shared" ca="1" si="45"/>
        <v>3.7544255479306448</v>
      </c>
      <c r="K265" s="26">
        <f t="shared" ca="1" si="46"/>
        <v>5.6831725978286736E-2</v>
      </c>
      <c r="L265" s="20" t="str">
        <f t="shared" ca="1" si="41"/>
        <v/>
      </c>
      <c r="M265" s="24" t="str">
        <f t="shared" ca="1" si="42"/>
        <v/>
      </c>
    </row>
    <row r="266" spans="2:13" x14ac:dyDescent="0.25">
      <c r="B266" s="2">
        <v>258</v>
      </c>
      <c r="C266" s="2">
        <f t="shared" ref="C266:C329" ca="1" si="47">RAND()</f>
        <v>0.17847580441485011</v>
      </c>
      <c r="D266" s="3">
        <f ca="1">IF(SUM($M$14:M265)&gt;=1,"",IF(C266&lt;=$O$2,1,IF(AND(C266&lt;=$O$3,C266&gt;$O$2),2,IF(AND(C266&lt;=$O$4,C266&gt;$O$3),3,IF(AND(C266&lt;=$O$5,C266&gt;$O$4),4,IF(AND(C266&lt;=$O$6,C266&gt;$O$5),5,IF(C266&gt;$O$6,6,"")))))))</f>
        <v>2</v>
      </c>
      <c r="E266" s="7">
        <f ca="1">IF(D266="","",AVERAGE($D$9:D266))</f>
        <v>3.5465116279069768</v>
      </c>
      <c r="F266" s="7">
        <f ca="1">IF(D266="","",STDEV($D$9:D266))</f>
        <v>1.6432172349349381</v>
      </c>
      <c r="G266" s="7">
        <f t="shared" ref="G266:G329" ca="1" si="48">IF(D266="","",TINV($C$5,B266-1))</f>
        <v>1.9692374962336785</v>
      </c>
      <c r="H266" s="7">
        <f t="shared" ca="1" si="43"/>
        <v>0.20145740014712699</v>
      </c>
      <c r="I266" s="7">
        <f t="shared" ca="1" si="44"/>
        <v>3.3450542277598498</v>
      </c>
      <c r="J266" s="7">
        <f t="shared" ca="1" si="45"/>
        <v>3.7479690280541038</v>
      </c>
      <c r="K266" s="26">
        <f t="shared" ca="1" si="46"/>
        <v>5.6804381680829248E-2</v>
      </c>
      <c r="L266" s="20" t="str">
        <f t="shared" ca="1" si="41"/>
        <v/>
      </c>
      <c r="M266" s="24" t="str">
        <f t="shared" ca="1" si="42"/>
        <v/>
      </c>
    </row>
    <row r="267" spans="2:13" x14ac:dyDescent="0.25">
      <c r="B267" s="2">
        <v>259</v>
      </c>
      <c r="C267" s="2">
        <f t="shared" ca="1" si="47"/>
        <v>0.75756783701055208</v>
      </c>
      <c r="D267" s="3">
        <f ca="1">IF(SUM($M$14:M266)&gt;=1,"",IF(C267&lt;=$O$2,1,IF(AND(C267&lt;=$O$3,C267&gt;$O$2),2,IF(AND(C267&lt;=$O$4,C267&gt;$O$3),3,IF(AND(C267&lt;=$O$5,C267&gt;$O$4),4,IF(AND(C267&lt;=$O$6,C267&gt;$O$5),5,IF(C267&gt;$O$6,6,"")))))))</f>
        <v>5</v>
      </c>
      <c r="E267" s="7">
        <f ca="1">IF(D267="","",AVERAGE($D$9:D267))</f>
        <v>3.5521235521235521</v>
      </c>
      <c r="F267" s="7">
        <f ca="1">IF(D267="","",STDEV($D$9:D267))</f>
        <v>1.6425145357589932</v>
      </c>
      <c r="G267" s="7">
        <f t="shared" ca="1" si="48"/>
        <v>1.9692013862339073</v>
      </c>
      <c r="H267" s="7">
        <f t="shared" ca="1" si="43"/>
        <v>0.20097844069985615</v>
      </c>
      <c r="I267" s="7">
        <f t="shared" ca="1" si="44"/>
        <v>3.3511451114236959</v>
      </c>
      <c r="J267" s="7">
        <f t="shared" ca="1" si="45"/>
        <v>3.7531019928234084</v>
      </c>
      <c r="K267" s="26">
        <f t="shared" ca="1" si="46"/>
        <v>5.657980015354646E-2</v>
      </c>
      <c r="L267" s="20" t="str">
        <f t="shared" ca="1" si="41"/>
        <v/>
      </c>
      <c r="M267" s="24" t="str">
        <f t="shared" ca="1" si="42"/>
        <v/>
      </c>
    </row>
    <row r="268" spans="2:13" x14ac:dyDescent="0.25">
      <c r="B268" s="2">
        <v>260</v>
      </c>
      <c r="C268" s="2">
        <f t="shared" ca="1" si="47"/>
        <v>0.20335786221145447</v>
      </c>
      <c r="D268" s="3">
        <f ca="1">IF(SUM($M$14:M267)&gt;=1,"",IF(C268&lt;=$O$2,1,IF(AND(C268&lt;=$O$3,C268&gt;$O$2),2,IF(AND(C268&lt;=$O$4,C268&gt;$O$3),3,IF(AND(C268&lt;=$O$5,C268&gt;$O$4),4,IF(AND(C268&lt;=$O$6,C268&gt;$O$5),5,IF(C268&gt;$O$6,6,"")))))))</f>
        <v>2</v>
      </c>
      <c r="E268" s="7">
        <f ca="1">IF(D268="","",AVERAGE($D$9:D268))</f>
        <v>3.546153846153846</v>
      </c>
      <c r="F268" s="7">
        <f ca="1">IF(D268="","",STDEV($D$9:D268))</f>
        <v>1.6421642112478569</v>
      </c>
      <c r="G268" s="7">
        <f t="shared" ca="1" si="48"/>
        <v>1.9691655563583994</v>
      </c>
      <c r="H268" s="7">
        <f t="shared" ca="1" si="43"/>
        <v>0.20054513906828231</v>
      </c>
      <c r="I268" s="7">
        <f t="shared" ca="1" si="44"/>
        <v>3.3456087070855638</v>
      </c>
      <c r="J268" s="7">
        <f t="shared" ca="1" si="45"/>
        <v>3.7466989852221282</v>
      </c>
      <c r="K268" s="26">
        <f t="shared" ca="1" si="46"/>
        <v>5.6552859173268334E-2</v>
      </c>
      <c r="L268" s="20" t="str">
        <f t="shared" ca="1" si="41"/>
        <v/>
      </c>
      <c r="M268" s="24" t="str">
        <f t="shared" ca="1" si="42"/>
        <v/>
      </c>
    </row>
    <row r="269" spans="2:13" x14ac:dyDescent="0.25">
      <c r="B269" s="2">
        <v>261</v>
      </c>
      <c r="C269" s="2">
        <f t="shared" ca="1" si="47"/>
        <v>8.2321355569660359E-2</v>
      </c>
      <c r="D269" s="3">
        <f ca="1">IF(SUM($M$14:M268)&gt;=1,"",IF(C269&lt;=$O$2,1,IF(AND(C269&lt;=$O$3,C269&gt;$O$2),2,IF(AND(C269&lt;=$O$4,C269&gt;$O$3),3,IF(AND(C269&lt;=$O$5,C269&gt;$O$4),4,IF(AND(C269&lt;=$O$6,C269&gt;$O$5),5,IF(C269&gt;$O$6,6,"")))))))</f>
        <v>1</v>
      </c>
      <c r="E269" s="7">
        <f ca="1">IF(D269="","",AVERAGE($D$9:D269))</f>
        <v>3.5363984674329503</v>
      </c>
      <c r="F269" s="7">
        <f ca="1">IF(D269="","",STDEV($D$9:D269))</f>
        <v>1.6465631041650493</v>
      </c>
      <c r="G269" s="7">
        <f t="shared" ca="1" si="48"/>
        <v>1.9691300033601793</v>
      </c>
      <c r="H269" s="7">
        <f t="shared" ca="1" si="43"/>
        <v>0.20069313425293461</v>
      </c>
      <c r="I269" s="7">
        <f t="shared" ca="1" si="44"/>
        <v>3.3357053331800155</v>
      </c>
      <c r="J269" s="7">
        <f t="shared" ca="1" si="45"/>
        <v>3.7370916016858851</v>
      </c>
      <c r="K269" s="26">
        <f t="shared" ca="1" si="46"/>
        <v>5.6750712936095266E-2</v>
      </c>
      <c r="L269" s="20" t="str">
        <f t="shared" ca="1" si="41"/>
        <v/>
      </c>
      <c r="M269" s="24" t="str">
        <f t="shared" ca="1" si="42"/>
        <v/>
      </c>
    </row>
    <row r="270" spans="2:13" x14ac:dyDescent="0.25">
      <c r="B270" s="2">
        <v>262</v>
      </c>
      <c r="C270" s="2">
        <f t="shared" ca="1" si="47"/>
        <v>0.36291884438682498</v>
      </c>
      <c r="D270" s="3">
        <f ca="1">IF(SUM($M$14:M269)&gt;=1,"",IF(C270&lt;=$O$2,1,IF(AND(C270&lt;=$O$3,C270&gt;$O$2),2,IF(AND(C270&lt;=$O$4,C270&gt;$O$3),3,IF(AND(C270&lt;=$O$5,C270&gt;$O$4),4,IF(AND(C270&lt;=$O$6,C270&gt;$O$5),5,IF(C270&gt;$O$6,6,"")))))))</f>
        <v>3</v>
      </c>
      <c r="E270" s="7">
        <f ca="1">IF(D270="","",AVERAGE($D$9:D270))</f>
        <v>3.5343511450381677</v>
      </c>
      <c r="F270" s="7">
        <f ca="1">IF(D270="","",STDEV($D$9:D270))</f>
        <v>1.6437398248679507</v>
      </c>
      <c r="G270" s="7">
        <f t="shared" ca="1" si="48"/>
        <v>1.9690947240422181</v>
      </c>
      <c r="H270" s="7">
        <f t="shared" ca="1" si="43"/>
        <v>0.1999627221693408</v>
      </c>
      <c r="I270" s="7">
        <f t="shared" ca="1" si="44"/>
        <v>3.3343884228688268</v>
      </c>
      <c r="J270" s="7">
        <f t="shared" ca="1" si="45"/>
        <v>3.7343138672075087</v>
      </c>
      <c r="K270" s="26">
        <f t="shared" ca="1" si="46"/>
        <v>5.6576925710979796E-2</v>
      </c>
      <c r="L270" s="20" t="str">
        <f t="shared" ref="L270:L333" ca="1" si="49">IF(K270&lt;=$G$4,IF(AND($C$4&gt;=I270,$C$4&lt;=J270),"Bom","Mau"),"")</f>
        <v/>
      </c>
      <c r="M270" s="24" t="str">
        <f t="shared" ca="1" si="42"/>
        <v/>
      </c>
    </row>
    <row r="271" spans="2:13" x14ac:dyDescent="0.25">
      <c r="B271" s="2">
        <v>263</v>
      </c>
      <c r="C271" s="2">
        <f t="shared" ca="1" si="47"/>
        <v>6.0291376859426205E-2</v>
      </c>
      <c r="D271" s="3">
        <f ca="1">IF(SUM($M$14:M270)&gt;=1,"",IF(C271&lt;=$O$2,1,IF(AND(C271&lt;=$O$3,C271&gt;$O$2),2,IF(AND(C271&lt;=$O$4,C271&gt;$O$3),3,IF(AND(C271&lt;=$O$5,C271&gt;$O$4),4,IF(AND(C271&lt;=$O$6,C271&gt;$O$5),5,IF(C271&gt;$O$6,6,"")))))))</f>
        <v>1</v>
      </c>
      <c r="E271" s="7">
        <f ca="1">IF(D271="","",AVERAGE($D$9:D271))</f>
        <v>3.5247148288973382</v>
      </c>
      <c r="F271" s="7">
        <f ca="1">IF(D271="","",STDEV($D$9:D271))</f>
        <v>1.6480260614696238</v>
      </c>
      <c r="G271" s="7">
        <f t="shared" ca="1" si="48"/>
        <v>1.9690597152565388</v>
      </c>
      <c r="H271" s="7">
        <f t="shared" ca="1" si="43"/>
        <v>0.20009907825532336</v>
      </c>
      <c r="I271" s="7">
        <f t="shared" ca="1" si="44"/>
        <v>3.3246157506420149</v>
      </c>
      <c r="J271" s="7">
        <f t="shared" ca="1" si="45"/>
        <v>3.7248139071526616</v>
      </c>
      <c r="K271" s="26">
        <f t="shared" ca="1" si="46"/>
        <v>5.6770288652804798E-2</v>
      </c>
      <c r="L271" s="20" t="str">
        <f t="shared" ca="1" si="49"/>
        <v/>
      </c>
      <c r="M271" s="24" t="str">
        <f t="shared" ref="M271:M334" ca="1" si="50">IF(L271="","",IF(OR(L271="Bom",L271="Mau"),1,0))</f>
        <v/>
      </c>
    </row>
    <row r="272" spans="2:13" x14ac:dyDescent="0.25">
      <c r="B272" s="2">
        <v>264</v>
      </c>
      <c r="C272" s="2">
        <f t="shared" ca="1" si="47"/>
        <v>0.28926203004437445</v>
      </c>
      <c r="D272" s="3">
        <f ca="1">IF(SUM($M$14:M271)&gt;=1,"",IF(C272&lt;=$O$2,1,IF(AND(C272&lt;=$O$3,C272&gt;$O$2),2,IF(AND(C272&lt;=$O$4,C272&gt;$O$3),3,IF(AND(C272&lt;=$O$5,C272&gt;$O$4),4,IF(AND(C272&lt;=$O$6,C272&gt;$O$5),5,IF(C272&gt;$O$6,6,"")))))))</f>
        <v>3</v>
      </c>
      <c r="E272" s="7">
        <f ca="1">IF(D272="","",AVERAGE($D$9:D272))</f>
        <v>3.5227272727272729</v>
      </c>
      <c r="F272" s="7">
        <f ca="1">IF(D272="","",STDEV($D$9:D272))</f>
        <v>1.6452069297467813</v>
      </c>
      <c r="G272" s="7">
        <f t="shared" ca="1" si="48"/>
        <v>1.9690249739032779</v>
      </c>
      <c r="H272" s="7">
        <f t="shared" ca="1" si="43"/>
        <v>0.19937458260054278</v>
      </c>
      <c r="I272" s="7">
        <f t="shared" ca="1" si="44"/>
        <v>3.3233526901267303</v>
      </c>
      <c r="J272" s="7">
        <f t="shared" ca="1" si="45"/>
        <v>3.7221018553278156</v>
      </c>
      <c r="K272" s="26">
        <f t="shared" ca="1" si="46"/>
        <v>5.6596655705960529E-2</v>
      </c>
      <c r="L272" s="20" t="str">
        <f t="shared" ca="1" si="49"/>
        <v/>
      </c>
      <c r="M272" s="24" t="str">
        <f t="shared" ca="1" si="50"/>
        <v/>
      </c>
    </row>
    <row r="273" spans="2:13" x14ac:dyDescent="0.25">
      <c r="B273" s="2">
        <v>265</v>
      </c>
      <c r="C273" s="2">
        <f t="shared" ca="1" si="47"/>
        <v>0.32346799767929435</v>
      </c>
      <c r="D273" s="3">
        <f ca="1">IF(SUM($M$14:M272)&gt;=1,"",IF(C273&lt;=$O$2,1,IF(AND(C273&lt;=$O$3,C273&gt;$O$2),2,IF(AND(C273&lt;=$O$4,C273&gt;$O$3),3,IF(AND(C273&lt;=$O$5,C273&gt;$O$4),4,IF(AND(C273&lt;=$O$6,C273&gt;$O$5),5,IF(C273&gt;$O$6,6,"")))))))</f>
        <v>3</v>
      </c>
      <c r="E273" s="7">
        <f ca="1">IF(D273="","",AVERAGE($D$9:D273))</f>
        <v>3.520754716981132</v>
      </c>
      <c r="F273" s="7">
        <f ca="1">IF(D273="","",STDEV($D$9:D273))</f>
        <v>1.6424019839033193</v>
      </c>
      <c r="G273" s="7">
        <f t="shared" ca="1" si="48"/>
        <v>1.9689904969297212</v>
      </c>
      <c r="H273" s="7">
        <f t="shared" ca="1" si="43"/>
        <v>0.19865529442710184</v>
      </c>
      <c r="I273" s="7">
        <f t="shared" ca="1" si="44"/>
        <v>3.3220994225540301</v>
      </c>
      <c r="J273" s="7">
        <f t="shared" ca="1" si="45"/>
        <v>3.7194100114082338</v>
      </c>
      <c r="K273" s="26">
        <f t="shared" ca="1" si="46"/>
        <v>5.642406540533975E-2</v>
      </c>
      <c r="L273" s="20" t="str">
        <f t="shared" ca="1" si="49"/>
        <v/>
      </c>
      <c r="M273" s="24" t="str">
        <f t="shared" ca="1" si="50"/>
        <v/>
      </c>
    </row>
    <row r="274" spans="2:13" x14ac:dyDescent="0.25">
      <c r="B274" s="2">
        <v>266</v>
      </c>
      <c r="C274" s="2">
        <f t="shared" ca="1" si="47"/>
        <v>0.78486339154790941</v>
      </c>
      <c r="D274" s="3">
        <f ca="1">IF(SUM($M$14:M273)&gt;=1,"",IF(C274&lt;=$O$2,1,IF(AND(C274&lt;=$O$3,C274&gt;$O$2),2,IF(AND(C274&lt;=$O$4,C274&gt;$O$3),3,IF(AND(C274&lt;=$O$5,C274&gt;$O$4),4,IF(AND(C274&lt;=$O$6,C274&gt;$O$5),5,IF(C274&gt;$O$6,6,"")))))))</f>
        <v>5</v>
      </c>
      <c r="E274" s="7">
        <f ca="1">IF(D274="","",AVERAGE($D$9:D274))</f>
        <v>3.5263157894736841</v>
      </c>
      <c r="F274" s="7">
        <f ca="1">IF(D274="","",STDEV($D$9:D274))</f>
        <v>1.6418073215309921</v>
      </c>
      <c r="G274" s="7">
        <f t="shared" ca="1" si="48"/>
        <v>1.9689562813294377</v>
      </c>
      <c r="H274" s="7">
        <f t="shared" ca="1" si="43"/>
        <v>0.19820629473222059</v>
      </c>
      <c r="I274" s="7">
        <f t="shared" ca="1" si="44"/>
        <v>3.3281094947414633</v>
      </c>
      <c r="J274" s="7">
        <f t="shared" ca="1" si="45"/>
        <v>3.7245220842059048</v>
      </c>
      <c r="K274" s="26">
        <f t="shared" ca="1" si="46"/>
        <v>5.6207755222570023E-2</v>
      </c>
      <c r="L274" s="20" t="str">
        <f t="shared" ca="1" si="49"/>
        <v/>
      </c>
      <c r="M274" s="24" t="str">
        <f t="shared" ca="1" si="50"/>
        <v/>
      </c>
    </row>
    <row r="275" spans="2:13" x14ac:dyDescent="0.25">
      <c r="B275" s="2">
        <v>267</v>
      </c>
      <c r="C275" s="2">
        <f t="shared" ca="1" si="47"/>
        <v>0.46661692602138083</v>
      </c>
      <c r="D275" s="3">
        <f ca="1">IF(SUM($M$14:M274)&gt;=1,"",IF(C275&lt;=$O$2,1,IF(AND(C275&lt;=$O$3,C275&gt;$O$2),2,IF(AND(C275&lt;=$O$4,C275&gt;$O$3),3,IF(AND(C275&lt;=$O$5,C275&gt;$O$4),4,IF(AND(C275&lt;=$O$6,C275&gt;$O$5),5,IF(C275&gt;$O$6,6,"")))))))</f>
        <v>4</v>
      </c>
      <c r="E275" s="7">
        <f ca="1">IF(D275="","",AVERAGE($D$9:D275))</f>
        <v>3.5280898876404496</v>
      </c>
      <c r="F275" s="7">
        <f ca="1">IF(D275="","",STDEV($D$9:D275))</f>
        <v>1.6389746999504924</v>
      </c>
      <c r="G275" s="7">
        <f t="shared" ca="1" si="48"/>
        <v>1.968922324141456</v>
      </c>
      <c r="H275" s="7">
        <f t="shared" ca="1" si="43"/>
        <v>0.19749004196441766</v>
      </c>
      <c r="I275" s="7">
        <f t="shared" ca="1" si="44"/>
        <v>3.3305998456760317</v>
      </c>
      <c r="J275" s="7">
        <f t="shared" ca="1" si="45"/>
        <v>3.7255799296048675</v>
      </c>
      <c r="K275" s="26">
        <f t="shared" ca="1" si="46"/>
        <v>5.597647686252602E-2</v>
      </c>
      <c r="L275" s="20" t="str">
        <f t="shared" ca="1" si="49"/>
        <v/>
      </c>
      <c r="M275" s="24" t="str">
        <f t="shared" ca="1" si="50"/>
        <v/>
      </c>
    </row>
    <row r="276" spans="2:13" x14ac:dyDescent="0.25">
      <c r="B276" s="2">
        <v>268</v>
      </c>
      <c r="C276" s="2">
        <f t="shared" ca="1" si="47"/>
        <v>0.120583358772406</v>
      </c>
      <c r="D276" s="3">
        <f ca="1">IF(SUM($M$14:M275)&gt;=1,"",IF(C276&lt;=$O$2,1,IF(AND(C276&lt;=$O$3,C276&gt;$O$2),2,IF(AND(C276&lt;=$O$4,C276&gt;$O$3),3,IF(AND(C276&lt;=$O$5,C276&gt;$O$4),4,IF(AND(C276&lt;=$O$6,C276&gt;$O$5),5,IF(C276&gt;$O$6,6,"")))))))</f>
        <v>1</v>
      </c>
      <c r="E276" s="7">
        <f ca="1">IF(D276="","",AVERAGE($D$9:D276))</f>
        <v>3.5186567164179103</v>
      </c>
      <c r="F276" s="7">
        <f ca="1">IF(D276="","",STDEV($D$9:D276))</f>
        <v>1.6431753269579179</v>
      </c>
      <c r="G276" s="7">
        <f t="shared" ca="1" si="48"/>
        <v>1.9688886224492999</v>
      </c>
      <c r="H276" s="7">
        <f t="shared" ca="1" si="43"/>
        <v>0.19762307722729794</v>
      </c>
      <c r="I276" s="7">
        <f t="shared" ca="1" si="44"/>
        <v>3.3210336391906123</v>
      </c>
      <c r="J276" s="7">
        <f t="shared" ca="1" si="45"/>
        <v>3.7162797936452083</v>
      </c>
      <c r="K276" s="26">
        <f t="shared" ca="1" si="46"/>
        <v>5.61643528069097E-2</v>
      </c>
      <c r="L276" s="20" t="str">
        <f t="shared" ca="1" si="49"/>
        <v/>
      </c>
      <c r="M276" s="24" t="str">
        <f t="shared" ca="1" si="50"/>
        <v/>
      </c>
    </row>
    <row r="277" spans="2:13" x14ac:dyDescent="0.25">
      <c r="B277" s="2">
        <v>269</v>
      </c>
      <c r="C277" s="2">
        <f t="shared" ca="1" si="47"/>
        <v>0.8378725763603444</v>
      </c>
      <c r="D277" s="3">
        <f ca="1">IF(SUM($M$14:M276)&gt;=1,"",IF(C277&lt;=$O$2,1,IF(AND(C277&lt;=$O$3,C277&gt;$O$2),2,IF(AND(C277&lt;=$O$4,C277&gt;$O$3),3,IF(AND(C277&lt;=$O$5,C277&gt;$O$4),4,IF(AND(C277&lt;=$O$6,C277&gt;$O$5),5,IF(C277&gt;$O$6,6,"")))))))</f>
        <v>5</v>
      </c>
      <c r="E277" s="7">
        <f ca="1">IF(D277="","",AVERAGE($D$9:D277))</f>
        <v>3.524163568773234</v>
      </c>
      <c r="F277" s="7">
        <f ca="1">IF(D277="","",STDEV($D$9:D277))</f>
        <v>1.6425918461825582</v>
      </c>
      <c r="G277" s="7">
        <f t="shared" ca="1" si="48"/>
        <v>1.9688551733802446</v>
      </c>
      <c r="H277" s="7">
        <f t="shared" ca="1" si="43"/>
        <v>0.19718201202319097</v>
      </c>
      <c r="I277" s="7">
        <f t="shared" ca="1" si="44"/>
        <v>3.3269815567500429</v>
      </c>
      <c r="J277" s="7">
        <f t="shared" ca="1" si="45"/>
        <v>3.7213455807964251</v>
      </c>
      <c r="K277" s="26">
        <f t="shared" ca="1" si="46"/>
        <v>5.5951435901095331E-2</v>
      </c>
      <c r="L277" s="20" t="str">
        <f t="shared" ca="1" si="49"/>
        <v/>
      </c>
      <c r="M277" s="24" t="str">
        <f t="shared" ca="1" si="50"/>
        <v/>
      </c>
    </row>
    <row r="278" spans="2:13" x14ac:dyDescent="0.25">
      <c r="B278" s="2">
        <v>270</v>
      </c>
      <c r="C278" s="2">
        <f t="shared" ca="1" si="47"/>
        <v>0.13556412234026949</v>
      </c>
      <c r="D278" s="3">
        <f ca="1">IF(SUM($M$14:M277)&gt;=1,"",IF(C278&lt;=$O$2,1,IF(AND(C278&lt;=$O$3,C278&gt;$O$2),2,IF(AND(C278&lt;=$O$4,C278&gt;$O$3),3,IF(AND(C278&lt;=$O$5,C278&gt;$O$4),4,IF(AND(C278&lt;=$O$6,C278&gt;$O$5),5,IF(C278&gt;$O$6,6,"")))))))</f>
        <v>1</v>
      </c>
      <c r="E278" s="7">
        <f ca="1">IF(D278="","",AVERAGE($D$9:D278))</f>
        <v>3.5148148148148146</v>
      </c>
      <c r="F278" s="7">
        <f ca="1">IF(D278="","",STDEV($D$9:D278))</f>
        <v>1.6467166168277354</v>
      </c>
      <c r="G278" s="7">
        <f t="shared" ca="1" si="48"/>
        <v>1.9688219741044726</v>
      </c>
      <c r="H278" s="7">
        <f t="shared" ca="1" si="43"/>
        <v>0.19730742726761144</v>
      </c>
      <c r="I278" s="7">
        <f t="shared" ca="1" si="44"/>
        <v>3.3175073875472032</v>
      </c>
      <c r="J278" s="7">
        <f t="shared" ca="1" si="45"/>
        <v>3.712122242082426</v>
      </c>
      <c r="K278" s="26">
        <f t="shared" ca="1" si="46"/>
        <v>5.6135938211016957E-2</v>
      </c>
      <c r="L278" s="20" t="str">
        <f t="shared" ca="1" si="49"/>
        <v/>
      </c>
      <c r="M278" s="24" t="str">
        <f t="shared" ca="1" si="50"/>
        <v/>
      </c>
    </row>
    <row r="279" spans="2:13" x14ac:dyDescent="0.25">
      <c r="B279" s="2">
        <v>271</v>
      </c>
      <c r="C279" s="2">
        <f t="shared" ca="1" si="47"/>
        <v>0.19359776089553882</v>
      </c>
      <c r="D279" s="3">
        <f ca="1">IF(SUM($M$14:M278)&gt;=1,"",IF(C279&lt;=$O$2,1,IF(AND(C279&lt;=$O$3,C279&gt;$O$2),2,IF(AND(C279&lt;=$O$4,C279&gt;$O$3),3,IF(AND(C279&lt;=$O$5,C279&gt;$O$4),4,IF(AND(C279&lt;=$O$6,C279&gt;$O$5),5,IF(C279&gt;$O$6,6,"")))))))</f>
        <v>2</v>
      </c>
      <c r="E279" s="7">
        <f ca="1">IF(D279="","",AVERAGE($D$9:D279))</f>
        <v>3.5092250922509227</v>
      </c>
      <c r="F279" s="7">
        <f ca="1">IF(D279="","",STDEV($D$9:D279))</f>
        <v>1.6462380653065776</v>
      </c>
      <c r="G279" s="7">
        <f t="shared" ca="1" si="48"/>
        <v>1.9687890218342592</v>
      </c>
      <c r="H279" s="7">
        <f t="shared" ca="1" si="43"/>
        <v>0.19688252616266078</v>
      </c>
      <c r="I279" s="7">
        <f t="shared" ca="1" si="44"/>
        <v>3.3123425660882617</v>
      </c>
      <c r="J279" s="7">
        <f t="shared" ca="1" si="45"/>
        <v>3.7061076184135837</v>
      </c>
      <c r="K279" s="26">
        <f t="shared" ca="1" si="46"/>
        <v>5.6104274016909636E-2</v>
      </c>
      <c r="L279" s="20" t="str">
        <f t="shared" ca="1" si="49"/>
        <v/>
      </c>
      <c r="M279" s="24" t="str">
        <f t="shared" ca="1" si="50"/>
        <v/>
      </c>
    </row>
    <row r="280" spans="2:13" x14ac:dyDescent="0.25">
      <c r="B280" s="2">
        <v>272</v>
      </c>
      <c r="C280" s="2">
        <f t="shared" ca="1" si="47"/>
        <v>0.50874707920658679</v>
      </c>
      <c r="D280" s="3">
        <f ca="1">IF(SUM($M$14:M279)&gt;=1,"",IF(C280&lt;=$O$2,1,IF(AND(C280&lt;=$O$3,C280&gt;$O$2),2,IF(AND(C280&lt;=$O$4,C280&gt;$O$3),3,IF(AND(C280&lt;=$O$5,C280&gt;$O$4),4,IF(AND(C280&lt;=$O$6,C280&gt;$O$5),5,IF(C280&gt;$O$6,6,"")))))))</f>
        <v>4</v>
      </c>
      <c r="E280" s="7">
        <f ca="1">IF(D280="","",AVERAGE($D$9:D280))</f>
        <v>3.5110294117647061</v>
      </c>
      <c r="F280" s="7">
        <f ca="1">IF(D280="","",STDEV($D$9:D280))</f>
        <v>1.6434673450546278</v>
      </c>
      <c r="G280" s="7">
        <f t="shared" ca="1" si="48"/>
        <v>1.9687563138232445</v>
      </c>
      <c r="H280" s="7">
        <f t="shared" ca="1" si="43"/>
        <v>0.19618626139694864</v>
      </c>
      <c r="I280" s="7">
        <f t="shared" ca="1" si="44"/>
        <v>3.3148431503677576</v>
      </c>
      <c r="J280" s="7">
        <f t="shared" ca="1" si="45"/>
        <v>3.7072156731616546</v>
      </c>
      <c r="K280" s="26">
        <f t="shared" ca="1" si="46"/>
        <v>5.587713413609427E-2</v>
      </c>
      <c r="L280" s="20" t="str">
        <f t="shared" ca="1" si="49"/>
        <v/>
      </c>
      <c r="M280" s="24" t="str">
        <f t="shared" ca="1" si="50"/>
        <v/>
      </c>
    </row>
    <row r="281" spans="2:13" x14ac:dyDescent="0.25">
      <c r="B281" s="2">
        <v>273</v>
      </c>
      <c r="C281" s="2">
        <f t="shared" ca="1" si="47"/>
        <v>8.8442259290239411E-2</v>
      </c>
      <c r="D281" s="3">
        <f ca="1">IF(SUM($M$14:M280)&gt;=1,"",IF(C281&lt;=$O$2,1,IF(AND(C281&lt;=$O$3,C281&gt;$O$2),2,IF(AND(C281&lt;=$O$4,C281&gt;$O$3),3,IF(AND(C281&lt;=$O$5,C281&gt;$O$4),4,IF(AND(C281&lt;=$O$6,C281&gt;$O$5),5,IF(C281&gt;$O$6,6,"")))))))</f>
        <v>1</v>
      </c>
      <c r="E281" s="7">
        <f ca="1">IF(D281="","",AVERAGE($D$9:D281))</f>
        <v>3.5018315018315018</v>
      </c>
      <c r="F281" s="7">
        <f ca="1">IF(D281="","",STDEV($D$9:D281))</f>
        <v>1.6474680710209222</v>
      </c>
      <c r="G281" s="7">
        <f t="shared" ca="1" si="48"/>
        <v>1.968723847365581</v>
      </c>
      <c r="H281" s="7">
        <f t="shared" ca="1" si="43"/>
        <v>0.19630008375716451</v>
      </c>
      <c r="I281" s="7">
        <f t="shared" ca="1" si="44"/>
        <v>3.3055314180743371</v>
      </c>
      <c r="J281" s="7">
        <f t="shared" ca="1" si="45"/>
        <v>3.6981315855886665</v>
      </c>
      <c r="K281" s="26">
        <f t="shared" ca="1" si="46"/>
        <v>5.6056404671240491E-2</v>
      </c>
      <c r="L281" s="20" t="str">
        <f t="shared" ca="1" si="49"/>
        <v/>
      </c>
      <c r="M281" s="24" t="str">
        <f t="shared" ca="1" si="50"/>
        <v/>
      </c>
    </row>
    <row r="282" spans="2:13" x14ac:dyDescent="0.25">
      <c r="B282" s="2">
        <v>274</v>
      </c>
      <c r="C282" s="2">
        <f t="shared" ca="1" si="47"/>
        <v>0.93414102567993973</v>
      </c>
      <c r="D282" s="3">
        <f ca="1">IF(SUM($M$14:M281)&gt;=1,"",IF(C282&lt;=$O$2,1,IF(AND(C282&lt;=$O$3,C282&gt;$O$2),2,IF(AND(C282&lt;=$O$4,C282&gt;$O$3),3,IF(AND(C282&lt;=$O$5,C282&gt;$O$4),4,IF(AND(C282&lt;=$O$6,C282&gt;$O$5),5,IF(C282&gt;$O$6,6,"")))))))</f>
        <v>6</v>
      </c>
      <c r="E282" s="7">
        <f ca="1">IF(D282="","",AVERAGE($D$9:D282))</f>
        <v>3.5109489051094891</v>
      </c>
      <c r="F282" s="7">
        <f ca="1">IF(D282="","",STDEV($D$9:D282))</f>
        <v>1.6513588070033904</v>
      </c>
      <c r="G282" s="7">
        <f t="shared" ca="1" si="48"/>
        <v>1.9686916197953008</v>
      </c>
      <c r="H282" s="7">
        <f t="shared" ca="1" si="43"/>
        <v>0.19640107391519004</v>
      </c>
      <c r="I282" s="7">
        <f t="shared" ca="1" si="44"/>
        <v>3.3145478311942989</v>
      </c>
      <c r="J282" s="7">
        <f t="shared" ca="1" si="45"/>
        <v>3.7073499790246793</v>
      </c>
      <c r="K282" s="26">
        <f t="shared" ca="1" si="46"/>
        <v>5.593959901534519E-2</v>
      </c>
      <c r="L282" s="20" t="str">
        <f t="shared" ca="1" si="49"/>
        <v/>
      </c>
      <c r="M282" s="24" t="str">
        <f t="shared" ca="1" si="50"/>
        <v/>
      </c>
    </row>
    <row r="283" spans="2:13" x14ac:dyDescent="0.25">
      <c r="B283" s="2">
        <v>275</v>
      </c>
      <c r="C283" s="2">
        <f t="shared" ca="1" si="47"/>
        <v>0.33431030121755179</v>
      </c>
      <c r="D283" s="3">
        <f ca="1">IF(SUM($M$14:M282)&gt;=1,"",IF(C283&lt;=$O$2,1,IF(AND(C283&lt;=$O$3,C283&gt;$O$2),2,IF(AND(C283&lt;=$O$4,C283&gt;$O$3),3,IF(AND(C283&lt;=$O$5,C283&gt;$O$4),4,IF(AND(C283&lt;=$O$6,C283&gt;$O$5),5,IF(C283&gt;$O$6,6,"")))))))</f>
        <v>3</v>
      </c>
      <c r="E283" s="7">
        <f ca="1">IF(D283="","",AVERAGE($D$9:D283))</f>
        <v>3.5090909090909093</v>
      </c>
      <c r="F283" s="7">
        <f ca="1">IF(D283="","",STDEV($D$9:D283))</f>
        <v>1.6486305672223316</v>
      </c>
      <c r="G283" s="7">
        <f t="shared" ca="1" si="48"/>
        <v>1.968659628485447</v>
      </c>
      <c r="H283" s="7">
        <f t="shared" ca="1" si="43"/>
        <v>0.19571658810581818</v>
      </c>
      <c r="I283" s="7">
        <f t="shared" ca="1" si="44"/>
        <v>3.313374320985091</v>
      </c>
      <c r="J283" s="7">
        <f t="shared" ca="1" si="45"/>
        <v>3.7048074971967275</v>
      </c>
      <c r="K283" s="26">
        <f t="shared" ca="1" si="46"/>
        <v>5.5774157232227978E-2</v>
      </c>
      <c r="L283" s="20" t="str">
        <f t="shared" ca="1" si="49"/>
        <v/>
      </c>
      <c r="M283" s="24" t="str">
        <f t="shared" ca="1" si="50"/>
        <v/>
      </c>
    </row>
    <row r="284" spans="2:13" x14ac:dyDescent="0.25">
      <c r="B284" s="2">
        <v>276</v>
      </c>
      <c r="C284" s="2">
        <f t="shared" ca="1" si="47"/>
        <v>0.91868560488506601</v>
      </c>
      <c r="D284" s="3">
        <f ca="1">IF(SUM($M$14:M283)&gt;=1,"",IF(C284&lt;=$O$2,1,IF(AND(C284&lt;=$O$3,C284&gt;$O$2),2,IF(AND(C284&lt;=$O$4,C284&gt;$O$3),3,IF(AND(C284&lt;=$O$5,C284&gt;$O$4),4,IF(AND(C284&lt;=$O$6,C284&gt;$O$5),5,IF(C284&gt;$O$6,6,"")))))))</f>
        <v>6</v>
      </c>
      <c r="E284" s="7">
        <f ca="1">IF(D284="","",AVERAGE($D$9:D284))</f>
        <v>3.5181159420289854</v>
      </c>
      <c r="F284" s="7">
        <f ca="1">IF(D284="","",STDEV($D$9:D284))</f>
        <v>1.6524465831441957</v>
      </c>
      <c r="G284" s="7">
        <f t="shared" ca="1" si="48"/>
        <v>1.9686278708475058</v>
      </c>
      <c r="H284" s="7">
        <f t="shared" ca="1" si="43"/>
        <v>0.1958107440729604</v>
      </c>
      <c r="I284" s="7">
        <f t="shared" ca="1" si="44"/>
        <v>3.322305197956025</v>
      </c>
      <c r="J284" s="7">
        <f t="shared" ca="1" si="45"/>
        <v>3.7139266861019458</v>
      </c>
      <c r="K284" s="26">
        <f t="shared" ca="1" si="46"/>
        <v>5.5657842805496467E-2</v>
      </c>
      <c r="L284" s="20" t="str">
        <f t="shared" ca="1" si="49"/>
        <v/>
      </c>
      <c r="M284" s="24" t="str">
        <f t="shared" ca="1" si="50"/>
        <v/>
      </c>
    </row>
    <row r="285" spans="2:13" x14ac:dyDescent="0.25">
      <c r="B285" s="2">
        <v>277</v>
      </c>
      <c r="C285" s="2">
        <f t="shared" ca="1" si="47"/>
        <v>0.16382967073011567</v>
      </c>
      <c r="D285" s="3">
        <f ca="1">IF(SUM($M$14:M284)&gt;=1,"",IF(C285&lt;=$O$2,1,IF(AND(C285&lt;=$O$3,C285&gt;$O$2),2,IF(AND(C285&lt;=$O$4,C285&gt;$O$3),3,IF(AND(C285&lt;=$O$5,C285&gt;$O$4),4,IF(AND(C285&lt;=$O$6,C285&gt;$O$5),5,IF(C285&gt;$O$6,6,"")))))))</f>
        <v>2</v>
      </c>
      <c r="E285" s="7">
        <f ca="1">IF(D285="","",AVERAGE($D$9:D285))</f>
        <v>3.512635379061372</v>
      </c>
      <c r="F285" s="7">
        <f ca="1">IF(D285="","",STDEV($D$9:D285))</f>
        <v>1.6519704705019562</v>
      </c>
      <c r="G285" s="7">
        <f t="shared" ca="1" si="48"/>
        <v>1.9685963443306067</v>
      </c>
      <c r="H285" s="7">
        <f t="shared" ca="1" si="43"/>
        <v>0.19539753005054147</v>
      </c>
      <c r="I285" s="7">
        <f t="shared" ca="1" si="44"/>
        <v>3.3172378490108305</v>
      </c>
      <c r="J285" s="7">
        <f t="shared" ca="1" si="45"/>
        <v>3.7080329091119135</v>
      </c>
      <c r="K285" s="26">
        <f t="shared" ca="1" si="46"/>
        <v>5.5627046067831434E-2</v>
      </c>
      <c r="L285" s="20" t="str">
        <f t="shared" ca="1" si="49"/>
        <v/>
      </c>
      <c r="M285" s="24" t="str">
        <f t="shared" ca="1" si="50"/>
        <v/>
      </c>
    </row>
    <row r="286" spans="2:13" x14ac:dyDescent="0.25">
      <c r="B286" s="2">
        <v>278</v>
      </c>
      <c r="C286" s="2">
        <f t="shared" ca="1" si="47"/>
        <v>0.15115976778771933</v>
      </c>
      <c r="D286" s="3">
        <f ca="1">IF(SUM($M$14:M285)&gt;=1,"",IF(C286&lt;=$O$2,1,IF(AND(C286&lt;=$O$3,C286&gt;$O$2),2,IF(AND(C286&lt;=$O$4,C286&gt;$O$3),3,IF(AND(C286&lt;=$O$5,C286&gt;$O$4),4,IF(AND(C286&lt;=$O$6,C286&gt;$O$5),5,IF(C286&gt;$O$6,6,"")))))))</f>
        <v>2</v>
      </c>
      <c r="E286" s="7">
        <f ca="1">IF(D286="","",AVERAGE($D$9:D286))</f>
        <v>3.5071942446043165</v>
      </c>
      <c r="F286" s="7">
        <f ca="1">IF(D286="","",STDEV($D$9:D286))</f>
        <v>1.6514796029925196</v>
      </c>
      <c r="G286" s="7">
        <f t="shared" ca="1" si="48"/>
        <v>1.9685650464208695</v>
      </c>
      <c r="H286" s="7">
        <f t="shared" ca="1" si="43"/>
        <v>0.19498472298303357</v>
      </c>
      <c r="I286" s="7">
        <f t="shared" ca="1" si="44"/>
        <v>3.3122095216212828</v>
      </c>
      <c r="J286" s="7">
        <f t="shared" ca="1" si="45"/>
        <v>3.7021789675873502</v>
      </c>
      <c r="K286" s="26">
        <f t="shared" ca="1" si="46"/>
        <v>5.5595644091572652E-2</v>
      </c>
      <c r="L286" s="20" t="str">
        <f t="shared" ca="1" si="49"/>
        <v/>
      </c>
      <c r="M286" s="24" t="str">
        <f t="shared" ca="1" si="50"/>
        <v/>
      </c>
    </row>
    <row r="287" spans="2:13" x14ac:dyDescent="0.25">
      <c r="B287" s="2">
        <v>279</v>
      </c>
      <c r="C287" s="2">
        <f t="shared" ca="1" si="47"/>
        <v>0.2937400543547366</v>
      </c>
      <c r="D287" s="3">
        <f ca="1">IF(SUM($M$14:M286)&gt;=1,"",IF(C287&lt;=$O$2,1,IF(AND(C287&lt;=$O$3,C287&gt;$O$2),2,IF(AND(C287&lt;=$O$4,C287&gt;$O$3),3,IF(AND(C287&lt;=$O$5,C287&gt;$O$4),4,IF(AND(C287&lt;=$O$6,C287&gt;$O$5),5,IF(C287&gt;$O$6,6,"")))))))</f>
        <v>3</v>
      </c>
      <c r="E287" s="7">
        <f ca="1">IF(D287="","",AVERAGE($D$9:D287))</f>
        <v>3.5053763440860215</v>
      </c>
      <c r="F287" s="7">
        <f ca="1">IF(D287="","",STDEV($D$9:D287))</f>
        <v>1.6487862720211162</v>
      </c>
      <c r="G287" s="7">
        <f t="shared" ca="1" si="48"/>
        <v>1.9685339746407773</v>
      </c>
      <c r="H287" s="7">
        <f t="shared" ref="H287:H350" ca="1" si="51">IF(D287="","",G287*F287/SQRT(B287))</f>
        <v>0.19431448494617054</v>
      </c>
      <c r="I287" s="7">
        <f t="shared" ref="I287:I350" ca="1" si="52">IF(D287="","",E287-H287)</f>
        <v>3.3110618591398508</v>
      </c>
      <c r="J287" s="7">
        <f t="shared" ref="J287:J350" ca="1" si="53">IF(D287="","",E287+H287)</f>
        <v>3.6996908290321922</v>
      </c>
      <c r="K287" s="26">
        <f t="shared" ref="K287:K350" ca="1" si="54">IF(D287="","",H287/E287)</f>
        <v>5.54332733128646E-2</v>
      </c>
      <c r="L287" s="20" t="str">
        <f t="shared" ca="1" si="49"/>
        <v/>
      </c>
      <c r="M287" s="24" t="str">
        <f t="shared" ca="1" si="50"/>
        <v/>
      </c>
    </row>
    <row r="288" spans="2:13" x14ac:dyDescent="0.25">
      <c r="B288" s="2">
        <v>280</v>
      </c>
      <c r="C288" s="2">
        <f t="shared" ca="1" si="47"/>
        <v>0.71558598894544057</v>
      </c>
      <c r="D288" s="3">
        <f ca="1">IF(SUM($M$14:M287)&gt;=1,"",IF(C288&lt;=$O$2,1,IF(AND(C288&lt;=$O$3,C288&gt;$O$2),2,IF(AND(C288&lt;=$O$4,C288&gt;$O$3),3,IF(AND(C288&lt;=$O$5,C288&gt;$O$4),4,IF(AND(C288&lt;=$O$6,C288&gt;$O$5),5,IF(C288&gt;$O$6,6,"")))))))</f>
        <v>5</v>
      </c>
      <c r="E288" s="7">
        <f ca="1">IF(D288="","",AVERAGE($D$9:D288))</f>
        <v>3.5107142857142857</v>
      </c>
      <c r="F288" s="7">
        <f ca="1">IF(D288="","",STDEV($D$9:D288))</f>
        <v>1.6482507912216906</v>
      </c>
      <c r="G288" s="7">
        <f t="shared" ca="1" si="48"/>
        <v>1.9685031265484316</v>
      </c>
      <c r="H288" s="7">
        <f t="shared" ca="1" si="51"/>
        <v>0.19390115058423185</v>
      </c>
      <c r="I288" s="7">
        <f t="shared" ca="1" si="52"/>
        <v>3.3168131351300536</v>
      </c>
      <c r="J288" s="7">
        <f t="shared" ca="1" si="53"/>
        <v>3.7046154362985177</v>
      </c>
      <c r="K288" s="26">
        <f t="shared" ca="1" si="54"/>
        <v>5.5231253472619452E-2</v>
      </c>
      <c r="L288" s="20" t="str">
        <f t="shared" ca="1" si="49"/>
        <v/>
      </c>
      <c r="M288" s="24" t="str">
        <f t="shared" ca="1" si="50"/>
        <v/>
      </c>
    </row>
    <row r="289" spans="2:13" x14ac:dyDescent="0.25">
      <c r="B289" s="2">
        <v>281</v>
      </c>
      <c r="C289" s="2">
        <f t="shared" ca="1" si="47"/>
        <v>0.62908374174786108</v>
      </c>
      <c r="D289" s="3">
        <f ca="1">IF(SUM($M$14:M288)&gt;=1,"",IF(C289&lt;=$O$2,1,IF(AND(C289&lt;=$O$3,C289&gt;$O$2),2,IF(AND(C289&lt;=$O$4,C289&gt;$O$3),3,IF(AND(C289&lt;=$O$5,C289&gt;$O$4),4,IF(AND(C289&lt;=$O$6,C289&gt;$O$5),5,IF(C289&gt;$O$6,6,"")))))))</f>
        <v>5</v>
      </c>
      <c r="E289" s="7">
        <f ca="1">IF(D289="","",AVERAGE($D$9:D289))</f>
        <v>3.5160142348754446</v>
      </c>
      <c r="F289" s="7">
        <f ca="1">IF(D289="","",STDEV($D$9:D289))</f>
        <v>1.6477017933463098</v>
      </c>
      <c r="G289" s="7">
        <f t="shared" ca="1" si="48"/>
        <v>1.9684724997370107</v>
      </c>
      <c r="H289" s="7">
        <f t="shared" ca="1" si="51"/>
        <v>0.19348834342007398</v>
      </c>
      <c r="I289" s="7">
        <f t="shared" ca="1" si="52"/>
        <v>3.3225258914553706</v>
      </c>
      <c r="J289" s="7">
        <f t="shared" ca="1" si="53"/>
        <v>3.7095025782955187</v>
      </c>
      <c r="K289" s="26">
        <f t="shared" ca="1" si="54"/>
        <v>5.503059160024372E-2</v>
      </c>
      <c r="L289" s="20" t="str">
        <f t="shared" ca="1" si="49"/>
        <v/>
      </c>
      <c r="M289" s="24" t="str">
        <f t="shared" ca="1" si="50"/>
        <v/>
      </c>
    </row>
    <row r="290" spans="2:13" x14ac:dyDescent="0.25">
      <c r="B290" s="2">
        <v>282</v>
      </c>
      <c r="C290" s="2">
        <f t="shared" ca="1" si="47"/>
        <v>0.14363511612828206</v>
      </c>
      <c r="D290" s="3">
        <f ca="1">IF(SUM($M$14:M289)&gt;=1,"",IF(C290&lt;=$O$2,1,IF(AND(C290&lt;=$O$3,C290&gt;$O$2),2,IF(AND(C290&lt;=$O$4,C290&gt;$O$3),3,IF(AND(C290&lt;=$O$5,C290&gt;$O$4),4,IF(AND(C290&lt;=$O$6,C290&gt;$O$5),5,IF(C290&gt;$O$6,6,"")))))))</f>
        <v>2</v>
      </c>
      <c r="E290" s="7">
        <f ca="1">IF(D290="","",AVERAGE($D$9:D290))</f>
        <v>3.5106382978723403</v>
      </c>
      <c r="F290" s="7">
        <f ca="1">IF(D290="","",STDEV($D$9:D290))</f>
        <v>1.6472430165396756</v>
      </c>
      <c r="G290" s="7">
        <f t="shared" ca="1" si="48"/>
        <v>1.9684420918340819</v>
      </c>
      <c r="H290" s="7">
        <f t="shared" ca="1" si="51"/>
        <v>0.19308821333825091</v>
      </c>
      <c r="I290" s="7">
        <f t="shared" ca="1" si="52"/>
        <v>3.3175500845340893</v>
      </c>
      <c r="J290" s="7">
        <f t="shared" ca="1" si="53"/>
        <v>3.7037265112105913</v>
      </c>
      <c r="K290" s="26">
        <f t="shared" ca="1" si="54"/>
        <v>5.5000885011501778E-2</v>
      </c>
      <c r="L290" s="20" t="str">
        <f t="shared" ca="1" si="49"/>
        <v/>
      </c>
      <c r="M290" s="24" t="str">
        <f t="shared" ca="1" si="50"/>
        <v/>
      </c>
    </row>
    <row r="291" spans="2:13" x14ac:dyDescent="0.25">
      <c r="B291" s="2">
        <v>283</v>
      </c>
      <c r="C291" s="2">
        <f t="shared" ca="1" si="47"/>
        <v>0.622842440345447</v>
      </c>
      <c r="D291" s="3">
        <f ca="1">IF(SUM($M$14:M290)&gt;=1,"",IF(C291&lt;=$O$2,1,IF(AND(C291&lt;=$O$3,C291&gt;$O$2),2,IF(AND(C291&lt;=$O$4,C291&gt;$O$3),3,IF(AND(C291&lt;=$O$5,C291&gt;$O$4),4,IF(AND(C291&lt;=$O$6,C291&gt;$O$5),5,IF(C291&gt;$O$6,6,"")))))))</f>
        <v>5</v>
      </c>
      <c r="E291" s="7">
        <f ca="1">IF(D291="","",AVERAGE($D$9:D291))</f>
        <v>3.5159010600706715</v>
      </c>
      <c r="F291" s="7">
        <f ca="1">IF(D291="","",STDEV($D$9:D291))</f>
        <v>1.6467014581592612</v>
      </c>
      <c r="G291" s="7">
        <f t="shared" ca="1" si="48"/>
        <v>1.9684119005009828</v>
      </c>
      <c r="H291" s="7">
        <f t="shared" ca="1" si="51"/>
        <v>0.19268044218356237</v>
      </c>
      <c r="I291" s="7">
        <f t="shared" ca="1" si="52"/>
        <v>3.3232206178871091</v>
      </c>
      <c r="J291" s="7">
        <f t="shared" ca="1" si="53"/>
        <v>3.7085815022542339</v>
      </c>
      <c r="K291" s="26">
        <f t="shared" ca="1" si="54"/>
        <v>5.4802578028088592E-2</v>
      </c>
      <c r="L291" s="20" t="str">
        <f t="shared" ca="1" si="49"/>
        <v/>
      </c>
      <c r="M291" s="24" t="str">
        <f t="shared" ca="1" si="50"/>
        <v/>
      </c>
    </row>
    <row r="292" spans="2:13" x14ac:dyDescent="0.25">
      <c r="B292" s="2">
        <v>284</v>
      </c>
      <c r="C292" s="2">
        <f t="shared" ca="1" si="47"/>
        <v>0.25826558418256018</v>
      </c>
      <c r="D292" s="3">
        <f ca="1">IF(SUM($M$14:M291)&gt;=1,"",IF(C292&lt;=$O$2,1,IF(AND(C292&lt;=$O$3,C292&gt;$O$2),2,IF(AND(C292&lt;=$O$4,C292&gt;$O$3),3,IF(AND(C292&lt;=$O$5,C292&gt;$O$4),4,IF(AND(C292&lt;=$O$6,C292&gt;$O$5),5,IF(C292&gt;$O$6,6,"")))))))</f>
        <v>2</v>
      </c>
      <c r="E292" s="7">
        <f ca="1">IF(D292="","",AVERAGE($D$9:D292))</f>
        <v>3.51056338028169</v>
      </c>
      <c r="F292" s="7">
        <f ca="1">IF(D292="","",STDEV($D$9:D292))</f>
        <v>1.6462488786714631</v>
      </c>
      <c r="G292" s="7">
        <f t="shared" ca="1" si="48"/>
        <v>1.9683819234322919</v>
      </c>
      <c r="H292" s="7">
        <f t="shared" ca="1" si="51"/>
        <v>0.19228512556014388</v>
      </c>
      <c r="I292" s="7">
        <f t="shared" ca="1" si="52"/>
        <v>3.3182782547215464</v>
      </c>
      <c r="J292" s="7">
        <f t="shared" ca="1" si="53"/>
        <v>3.7028485058418337</v>
      </c>
      <c r="K292" s="26">
        <f t="shared" ca="1" si="54"/>
        <v>5.4773295545718019E-2</v>
      </c>
      <c r="L292" s="20" t="str">
        <f t="shared" ca="1" si="49"/>
        <v/>
      </c>
      <c r="M292" s="24" t="str">
        <f t="shared" ca="1" si="50"/>
        <v/>
      </c>
    </row>
    <row r="293" spans="2:13" x14ac:dyDescent="0.25">
      <c r="B293" s="2">
        <v>285</v>
      </c>
      <c r="C293" s="2">
        <f t="shared" ca="1" si="47"/>
        <v>7.8592000779412752E-3</v>
      </c>
      <c r="D293" s="3">
        <f ca="1">IF(SUM($M$14:M292)&gt;=1,"",IF(C293&lt;=$O$2,1,IF(AND(C293&lt;=$O$3,C293&gt;$O$2),2,IF(AND(C293&lt;=$O$4,C293&gt;$O$3),3,IF(AND(C293&lt;=$O$5,C293&gt;$O$4),4,IF(AND(C293&lt;=$O$6,C293&gt;$O$5),5,IF(C293&gt;$O$6,6,"")))))))</f>
        <v>1</v>
      </c>
      <c r="E293" s="7">
        <f ca="1">IF(D293="","",AVERAGE($D$9:D293))</f>
        <v>3.5017543859649121</v>
      </c>
      <c r="F293" s="7">
        <f ca="1">IF(D293="","",STDEV($D$9:D293))</f>
        <v>1.6500630833086198</v>
      </c>
      <c r="G293" s="7">
        <f t="shared" ca="1" si="48"/>
        <v>1.9683521583551604</v>
      </c>
      <c r="H293" s="7">
        <f t="shared" ca="1" si="51"/>
        <v>0.19238930189188874</v>
      </c>
      <c r="I293" s="7">
        <f t="shared" ca="1" si="52"/>
        <v>3.3093650840730233</v>
      </c>
      <c r="J293" s="7">
        <f t="shared" ca="1" si="53"/>
        <v>3.6941436878568008</v>
      </c>
      <c r="K293" s="26">
        <f t="shared" ca="1" si="54"/>
        <v>5.4940832704597486E-2</v>
      </c>
      <c r="L293" s="20" t="str">
        <f t="shared" ca="1" si="49"/>
        <v/>
      </c>
      <c r="M293" s="24" t="str">
        <f t="shared" ca="1" si="50"/>
        <v/>
      </c>
    </row>
    <row r="294" spans="2:13" x14ac:dyDescent="0.25">
      <c r="B294" s="2">
        <v>286</v>
      </c>
      <c r="C294" s="2">
        <f t="shared" ca="1" si="47"/>
        <v>0.20627807562713896</v>
      </c>
      <c r="D294" s="3">
        <f ca="1">IF(SUM($M$14:M293)&gt;=1,"",IF(C294&lt;=$O$2,1,IF(AND(C294&lt;=$O$3,C294&gt;$O$2),2,IF(AND(C294&lt;=$O$4,C294&gt;$O$3),3,IF(AND(C294&lt;=$O$5,C294&gt;$O$4),4,IF(AND(C294&lt;=$O$6,C294&gt;$O$5),5,IF(C294&gt;$O$6,6,"")))))))</f>
        <v>2</v>
      </c>
      <c r="E294" s="7">
        <f ca="1">IF(D294="","",AVERAGE($D$9:D294))</f>
        <v>3.4965034965034967</v>
      </c>
      <c r="F294" s="7">
        <f ca="1">IF(D294="","",STDEV($D$9:D294))</f>
        <v>1.6495576265003979</v>
      </c>
      <c r="G294" s="7">
        <f t="shared" ca="1" si="48"/>
        <v>1.9683226030287631</v>
      </c>
      <c r="H294" s="7">
        <f t="shared" ca="1" si="51"/>
        <v>0.19199094892212115</v>
      </c>
      <c r="I294" s="7">
        <f t="shared" ca="1" si="52"/>
        <v>3.3045125475813757</v>
      </c>
      <c r="J294" s="7">
        <f t="shared" ca="1" si="53"/>
        <v>3.6884944454256177</v>
      </c>
      <c r="K294" s="26">
        <f t="shared" ca="1" si="54"/>
        <v>5.4909411391726649E-2</v>
      </c>
      <c r="L294" s="20" t="str">
        <f t="shared" ca="1" si="49"/>
        <v/>
      </c>
      <c r="M294" s="24" t="str">
        <f t="shared" ca="1" si="50"/>
        <v/>
      </c>
    </row>
    <row r="295" spans="2:13" x14ac:dyDescent="0.25">
      <c r="B295" s="2">
        <v>287</v>
      </c>
      <c r="C295" s="2">
        <f t="shared" ca="1" si="47"/>
        <v>0.46675196333917668</v>
      </c>
      <c r="D295" s="3">
        <f ca="1">IF(SUM($M$14:M294)&gt;=1,"",IF(C295&lt;=$O$2,1,IF(AND(C295&lt;=$O$3,C295&gt;$O$2),2,IF(AND(C295&lt;=$O$4,C295&gt;$O$3),3,IF(AND(C295&lt;=$O$5,C295&gt;$O$4),4,IF(AND(C295&lt;=$O$6,C295&gt;$O$5),5,IF(C295&gt;$O$6,6,"")))))))</f>
        <v>4</v>
      </c>
      <c r="E295" s="7">
        <f ca="1">IF(D295="","",AVERAGE($D$9:D295))</f>
        <v>3.4982578397212545</v>
      </c>
      <c r="F295" s="7">
        <f ca="1">IF(D295="","",STDEV($D$9:D295))</f>
        <v>1.6469394468764886</v>
      </c>
      <c r="G295" s="7">
        <f t="shared" ca="1" si="48"/>
        <v>1.9682932552437933</v>
      </c>
      <c r="H295" s="7">
        <f t="shared" ca="1" si="51"/>
        <v>0.19134912809285276</v>
      </c>
      <c r="I295" s="7">
        <f t="shared" ca="1" si="52"/>
        <v>3.3069087116284015</v>
      </c>
      <c r="J295" s="7">
        <f t="shared" ca="1" si="53"/>
        <v>3.6896069678141075</v>
      </c>
      <c r="K295" s="26">
        <f t="shared" ca="1" si="54"/>
        <v>5.4698406138096352E-2</v>
      </c>
      <c r="L295" s="20" t="str">
        <f t="shared" ca="1" si="49"/>
        <v/>
      </c>
      <c r="M295" s="24" t="str">
        <f t="shared" ca="1" si="50"/>
        <v/>
      </c>
    </row>
    <row r="296" spans="2:13" x14ac:dyDescent="0.25">
      <c r="B296" s="2">
        <v>288</v>
      </c>
      <c r="C296" s="2">
        <f t="shared" ca="1" si="47"/>
        <v>0.83824890048238909</v>
      </c>
      <c r="D296" s="3">
        <f ca="1">IF(SUM($M$14:M295)&gt;=1,"",IF(C296&lt;=$O$2,1,IF(AND(C296&lt;=$O$3,C296&gt;$O$2),2,IF(AND(C296&lt;=$O$4,C296&gt;$O$3),3,IF(AND(C296&lt;=$O$5,C296&gt;$O$4),4,IF(AND(C296&lt;=$O$6,C296&gt;$O$5),5,IF(C296&gt;$O$6,6,"")))))))</f>
        <v>5</v>
      </c>
      <c r="E296" s="7">
        <f ca="1">IF(D296="","",AVERAGE($D$9:D296))</f>
        <v>3.5034722222222223</v>
      </c>
      <c r="F296" s="7">
        <f ca="1">IF(D296="","",STDEV($D$9:D296))</f>
        <v>1.646447477265204</v>
      </c>
      <c r="G296" s="7">
        <f t="shared" ca="1" si="48"/>
        <v>1.9682641128218159</v>
      </c>
      <c r="H296" s="7">
        <f t="shared" ca="1" si="51"/>
        <v>0.19095674852844313</v>
      </c>
      <c r="I296" s="7">
        <f t="shared" ca="1" si="52"/>
        <v>3.3125154736937792</v>
      </c>
      <c r="J296" s="7">
        <f t="shared" ca="1" si="53"/>
        <v>3.6944289707506655</v>
      </c>
      <c r="K296" s="26">
        <f t="shared" ca="1" si="54"/>
        <v>5.4504998588891594E-2</v>
      </c>
      <c r="L296" s="20" t="str">
        <f t="shared" ca="1" si="49"/>
        <v/>
      </c>
      <c r="M296" s="24" t="str">
        <f t="shared" ca="1" si="50"/>
        <v/>
      </c>
    </row>
    <row r="297" spans="2:13" x14ac:dyDescent="0.25">
      <c r="B297" s="2">
        <v>289</v>
      </c>
      <c r="C297" s="2">
        <f t="shared" ca="1" si="47"/>
        <v>0.54174783400353099</v>
      </c>
      <c r="D297" s="3">
        <f ca="1">IF(SUM($M$14:M296)&gt;=1,"",IF(C297&lt;=$O$2,1,IF(AND(C297&lt;=$O$3,C297&gt;$O$2),2,IF(AND(C297&lt;=$O$4,C297&gt;$O$3),3,IF(AND(C297&lt;=$O$5,C297&gt;$O$4),4,IF(AND(C297&lt;=$O$6,C297&gt;$O$5),5,IF(C297&gt;$O$6,6,"")))))))</f>
        <v>4</v>
      </c>
      <c r="E297" s="7">
        <f ca="1">IF(D297="","",AVERAGE($D$9:D297))</f>
        <v>3.5051903114186853</v>
      </c>
      <c r="F297" s="7">
        <f ca="1">IF(D297="","",STDEV($D$9:D297))</f>
        <v>1.643846072955881</v>
      </c>
      <c r="G297" s="7">
        <f t="shared" ca="1" si="48"/>
        <v>1.9682351736147972</v>
      </c>
      <c r="H297" s="7">
        <f t="shared" ca="1" si="51"/>
        <v>0.19032209769413655</v>
      </c>
      <c r="I297" s="7">
        <f t="shared" ca="1" si="52"/>
        <v>3.3148682137245489</v>
      </c>
      <c r="J297" s="7">
        <f t="shared" ca="1" si="53"/>
        <v>3.6955124091128218</v>
      </c>
      <c r="K297" s="26">
        <f t="shared" ca="1" si="54"/>
        <v>5.4297222343144581E-2</v>
      </c>
      <c r="L297" s="20" t="str">
        <f t="shared" ca="1" si="49"/>
        <v/>
      </c>
      <c r="M297" s="24" t="str">
        <f t="shared" ca="1" si="50"/>
        <v/>
      </c>
    </row>
    <row r="298" spans="2:13" x14ac:dyDescent="0.25">
      <c r="B298" s="2">
        <v>290</v>
      </c>
      <c r="C298" s="2">
        <f t="shared" ca="1" si="47"/>
        <v>0.70333652469103602</v>
      </c>
      <c r="D298" s="3">
        <f ca="1">IF(SUM($M$14:M297)&gt;=1,"",IF(C298&lt;=$O$2,1,IF(AND(C298&lt;=$O$3,C298&gt;$O$2),2,IF(AND(C298&lt;=$O$4,C298&gt;$O$3),3,IF(AND(C298&lt;=$O$5,C298&gt;$O$4),4,IF(AND(C298&lt;=$O$6,C298&gt;$O$5),5,IF(C298&gt;$O$6,6,"")))))))</f>
        <v>5</v>
      </c>
      <c r="E298" s="7">
        <f ca="1">IF(D298="","",AVERAGE($D$9:D298))</f>
        <v>3.510344827586207</v>
      </c>
      <c r="F298" s="7">
        <f ca="1">IF(D298="","",STDEV($D$9:D298))</f>
        <v>1.6433455679707181</v>
      </c>
      <c r="G298" s="7">
        <f t="shared" ca="1" si="48"/>
        <v>1.9682064355045283</v>
      </c>
      <c r="H298" s="7">
        <f t="shared" ca="1" si="51"/>
        <v>0.18993305179272427</v>
      </c>
      <c r="I298" s="7">
        <f t="shared" ca="1" si="52"/>
        <v>3.3204117757934828</v>
      </c>
      <c r="J298" s="7">
        <f t="shared" ca="1" si="53"/>
        <v>3.7002778793789313</v>
      </c>
      <c r="K298" s="26">
        <f t="shared" ca="1" si="54"/>
        <v>5.4106665049007893E-2</v>
      </c>
      <c r="L298" s="20" t="str">
        <f t="shared" ca="1" si="49"/>
        <v/>
      </c>
      <c r="M298" s="24" t="str">
        <f t="shared" ca="1" si="50"/>
        <v/>
      </c>
    </row>
    <row r="299" spans="2:13" x14ac:dyDescent="0.25">
      <c r="B299" s="2">
        <v>291</v>
      </c>
      <c r="C299" s="2">
        <f t="shared" ca="1" si="47"/>
        <v>0.71433594712184556</v>
      </c>
      <c r="D299" s="3">
        <f ca="1">IF(SUM($M$14:M298)&gt;=1,"",IF(C299&lt;=$O$2,1,IF(AND(C299&lt;=$O$3,C299&gt;$O$2),2,IF(AND(C299&lt;=$O$4,C299&gt;$O$3),3,IF(AND(C299&lt;=$O$5,C299&gt;$O$4),4,IF(AND(C299&lt;=$O$6,C299&gt;$O$5),5,IF(C299&gt;$O$6,6,"")))))))</f>
        <v>5</v>
      </c>
      <c r="E299" s="7">
        <f ca="1">IF(D299="","",AVERAGE($D$9:D299))</f>
        <v>3.5154639175257731</v>
      </c>
      <c r="F299" s="7">
        <f ca="1">IF(D299="","",STDEV($D$9:D299))</f>
        <v>1.6428323023649023</v>
      </c>
      <c r="G299" s="7">
        <f t="shared" ca="1" si="48"/>
        <v>1.9681778964022141</v>
      </c>
      <c r="H299" s="7">
        <f t="shared" ca="1" si="51"/>
        <v>0.18954445733425068</v>
      </c>
      <c r="I299" s="7">
        <f t="shared" ca="1" si="52"/>
        <v>3.3259194601915225</v>
      </c>
      <c r="J299" s="7">
        <f t="shared" ca="1" si="53"/>
        <v>3.7050083748600238</v>
      </c>
      <c r="K299" s="26">
        <f t="shared" ca="1" si="54"/>
        <v>5.3917338303291248E-2</v>
      </c>
      <c r="L299" s="20" t="str">
        <f t="shared" ca="1" si="49"/>
        <v/>
      </c>
      <c r="M299" s="24" t="str">
        <f t="shared" ca="1" si="50"/>
        <v/>
      </c>
    </row>
    <row r="300" spans="2:13" x14ac:dyDescent="0.25">
      <c r="B300" s="2">
        <v>292</v>
      </c>
      <c r="C300" s="2">
        <f t="shared" ca="1" si="47"/>
        <v>0.43087423011867199</v>
      </c>
      <c r="D300" s="3">
        <f ca="1">IF(SUM($M$14:M299)&gt;=1,"",IF(C300&lt;=$O$2,1,IF(AND(C300&lt;=$O$3,C300&gt;$O$2),2,IF(AND(C300&lt;=$O$4,C300&gt;$O$3),3,IF(AND(C300&lt;=$O$5,C300&gt;$O$4),4,IF(AND(C300&lt;=$O$6,C300&gt;$O$5),5,IF(C300&gt;$O$6,6,"")))))))</f>
        <v>4</v>
      </c>
      <c r="E300" s="7">
        <f ca="1">IF(D300="","",AVERAGE($D$9:D300))</f>
        <v>3.5171232876712328</v>
      </c>
      <c r="F300" s="7">
        <f ca="1">IF(D300="","",STDEV($D$9:D300))</f>
        <v>1.6402522473448216</v>
      </c>
      <c r="G300" s="7">
        <f t="shared" ca="1" si="48"/>
        <v>1.9681495542478071</v>
      </c>
      <c r="H300" s="7">
        <f t="shared" ca="1" si="51"/>
        <v>0.18891972813301353</v>
      </c>
      <c r="I300" s="7">
        <f t="shared" ca="1" si="52"/>
        <v>3.3282035595382191</v>
      </c>
      <c r="J300" s="7">
        <f t="shared" ca="1" si="53"/>
        <v>3.7060430158042466</v>
      </c>
      <c r="K300" s="26">
        <f t="shared" ca="1" si="54"/>
        <v>5.3714275184849024E-2</v>
      </c>
      <c r="L300" s="20" t="str">
        <f t="shared" ca="1" si="49"/>
        <v/>
      </c>
      <c r="M300" s="24" t="str">
        <f t="shared" ca="1" si="50"/>
        <v/>
      </c>
    </row>
    <row r="301" spans="2:13" x14ac:dyDescent="0.25">
      <c r="B301" s="2">
        <v>293</v>
      </c>
      <c r="C301" s="2">
        <f t="shared" ca="1" si="47"/>
        <v>0.55942753882162566</v>
      </c>
      <c r="D301" s="3">
        <f ca="1">IF(SUM($M$14:M300)&gt;=1,"",IF(C301&lt;=$O$2,1,IF(AND(C301&lt;=$O$3,C301&gt;$O$2),2,IF(AND(C301&lt;=$O$4,C301&gt;$O$3),3,IF(AND(C301&lt;=$O$5,C301&gt;$O$4),4,IF(AND(C301&lt;=$O$6,C301&gt;$O$5),5,IF(C301&gt;$O$6,6,"")))))))</f>
        <v>4</v>
      </c>
      <c r="E301" s="7">
        <f ca="1">IF(D301="","",AVERAGE($D$9:D301))</f>
        <v>3.5187713310580206</v>
      </c>
      <c r="F301" s="7">
        <f ca="1">IF(D301="","",STDEV($D$9:D301))</f>
        <v>1.6376841710497128</v>
      </c>
      <c r="G301" s="7">
        <f t="shared" ca="1" si="48"/>
        <v>1.9681214070096222</v>
      </c>
      <c r="H301" s="7">
        <f t="shared" ca="1" si="51"/>
        <v>0.18829909223884342</v>
      </c>
      <c r="I301" s="7">
        <f t="shared" ca="1" si="52"/>
        <v>3.3304722388191772</v>
      </c>
      <c r="J301" s="7">
        <f t="shared" ca="1" si="53"/>
        <v>3.7070704232968641</v>
      </c>
      <c r="K301" s="26">
        <f t="shared" ca="1" si="54"/>
        <v>5.3512739113463742E-2</v>
      </c>
      <c r="L301" s="20" t="str">
        <f t="shared" ca="1" si="49"/>
        <v/>
      </c>
      <c r="M301" s="24" t="str">
        <f t="shared" ca="1" si="50"/>
        <v/>
      </c>
    </row>
    <row r="302" spans="2:13" x14ac:dyDescent="0.25">
      <c r="B302" s="2">
        <v>294</v>
      </c>
      <c r="C302" s="2">
        <f t="shared" ca="1" si="47"/>
        <v>0.50786048497315939</v>
      </c>
      <c r="D302" s="3">
        <f ca="1">IF(SUM($M$14:M301)&gt;=1,"",IF(C302&lt;=$O$2,1,IF(AND(C302&lt;=$O$3,C302&gt;$O$2),2,IF(AND(C302&lt;=$O$4,C302&gt;$O$3),3,IF(AND(C302&lt;=$O$5,C302&gt;$O$4),4,IF(AND(C302&lt;=$O$6,C302&gt;$O$5),5,IF(C302&gt;$O$6,6,"")))))))</f>
        <v>4</v>
      </c>
      <c r="E302" s="7">
        <f ca="1">IF(D302="","",AVERAGE($D$9:D302))</f>
        <v>3.5204081632653059</v>
      </c>
      <c r="F302" s="7">
        <f ca="1">IF(D302="","",STDEV($D$9:D302))</f>
        <v>1.6351279824041247</v>
      </c>
      <c r="G302" s="7">
        <f t="shared" ca="1" si="48"/>
        <v>1.9680934526838199</v>
      </c>
      <c r="H302" s="7">
        <f t="shared" ca="1" si="51"/>
        <v>0.18768250967667047</v>
      </c>
      <c r="I302" s="7">
        <f t="shared" ca="1" si="52"/>
        <v>3.3327256535886356</v>
      </c>
      <c r="J302" s="7">
        <f t="shared" ca="1" si="53"/>
        <v>3.7080906729419763</v>
      </c>
      <c r="K302" s="26">
        <f t="shared" ca="1" si="54"/>
        <v>5.331271289366292E-2</v>
      </c>
      <c r="L302" s="20" t="str">
        <f t="shared" ca="1" si="49"/>
        <v/>
      </c>
      <c r="M302" s="24" t="str">
        <f t="shared" ca="1" si="50"/>
        <v/>
      </c>
    </row>
    <row r="303" spans="2:13" x14ac:dyDescent="0.25">
      <c r="B303" s="2">
        <v>295</v>
      </c>
      <c r="C303" s="2">
        <f t="shared" ca="1" si="47"/>
        <v>0.2335974976201084</v>
      </c>
      <c r="D303" s="3">
        <f ca="1">IF(SUM($M$14:M302)&gt;=1,"",IF(C303&lt;=$O$2,1,IF(AND(C303&lt;=$O$3,C303&gt;$O$2),2,IF(AND(C303&lt;=$O$4,C303&gt;$O$3),3,IF(AND(C303&lt;=$O$5,C303&gt;$O$4),4,IF(AND(C303&lt;=$O$6,C303&gt;$O$5),5,IF(C303&gt;$O$6,6,"")))))))</f>
        <v>2</v>
      </c>
      <c r="E303" s="7">
        <f ca="1">IF(D303="","",AVERAGE($D$9:D303))</f>
        <v>3.5152542372881355</v>
      </c>
      <c r="F303" s="7">
        <f ca="1">IF(D303="","",STDEV($D$9:D303))</f>
        <v>1.6347432717082062</v>
      </c>
      <c r="G303" s="7">
        <f t="shared" ca="1" si="48"/>
        <v>1.9680656892939563</v>
      </c>
      <c r="H303" s="7">
        <f t="shared" ca="1" si="51"/>
        <v>0.18731740843344763</v>
      </c>
      <c r="I303" s="7">
        <f t="shared" ca="1" si="52"/>
        <v>3.3279368288546878</v>
      </c>
      <c r="J303" s="7">
        <f t="shared" ca="1" si="53"/>
        <v>3.7025716457215831</v>
      </c>
      <c r="K303" s="26">
        <f t="shared" ca="1" si="54"/>
        <v>5.3287015899582499E-2</v>
      </c>
      <c r="L303" s="20" t="str">
        <f t="shared" ca="1" si="49"/>
        <v/>
      </c>
      <c r="M303" s="24" t="str">
        <f t="shared" ca="1" si="50"/>
        <v/>
      </c>
    </row>
    <row r="304" spans="2:13" x14ac:dyDescent="0.25">
      <c r="B304" s="2">
        <v>296</v>
      </c>
      <c r="C304" s="2">
        <f t="shared" ca="1" si="47"/>
        <v>0.17408015439762725</v>
      </c>
      <c r="D304" s="3">
        <f ca="1">IF(SUM($M$14:M303)&gt;=1,"",IF(C304&lt;=$O$2,1,IF(AND(C304&lt;=$O$3,C304&gt;$O$2),2,IF(AND(C304&lt;=$O$4,C304&gt;$O$3),3,IF(AND(C304&lt;=$O$5,C304&gt;$O$4),4,IF(AND(C304&lt;=$O$6,C304&gt;$O$5),5,IF(C304&gt;$O$6,6,"")))))))</f>
        <v>2</v>
      </c>
      <c r="E304" s="7">
        <f ca="1">IF(D304="","",AVERAGE($D$9:D304))</f>
        <v>3.5101351351351351</v>
      </c>
      <c r="F304" s="7">
        <f ca="1">IF(D304="","",STDEV($D$9:D304))</f>
        <v>1.6343449365134339</v>
      </c>
      <c r="G304" s="7">
        <f t="shared" ca="1" si="48"/>
        <v>1.968038114890476</v>
      </c>
      <c r="H304" s="7">
        <f t="shared" ca="1" si="51"/>
        <v>0.18695254062640612</v>
      </c>
      <c r="I304" s="7">
        <f t="shared" ca="1" si="52"/>
        <v>3.323182594508729</v>
      </c>
      <c r="J304" s="7">
        <f t="shared" ca="1" si="53"/>
        <v>3.6970876757615412</v>
      </c>
      <c r="K304" s="26">
        <f t="shared" ca="1" si="54"/>
        <v>5.3260781545155164E-2</v>
      </c>
      <c r="L304" s="20" t="str">
        <f t="shared" ca="1" si="49"/>
        <v/>
      </c>
      <c r="M304" s="24" t="str">
        <f t="shared" ca="1" si="50"/>
        <v/>
      </c>
    </row>
    <row r="305" spans="2:13" x14ac:dyDescent="0.25">
      <c r="B305" s="2">
        <v>297</v>
      </c>
      <c r="C305" s="2">
        <f t="shared" ca="1" si="47"/>
        <v>6.9048975272799629E-2</v>
      </c>
      <c r="D305" s="3">
        <f ca="1">IF(SUM($M$14:M304)&gt;=1,"",IF(C305&lt;=$O$2,1,IF(AND(C305&lt;=$O$3,C305&gt;$O$2),2,IF(AND(C305&lt;=$O$4,C305&gt;$O$3),3,IF(AND(C305&lt;=$O$5,C305&gt;$O$4),4,IF(AND(C305&lt;=$O$6,C305&gt;$O$5),5,IF(C305&gt;$O$6,6,"")))))))</f>
        <v>1</v>
      </c>
      <c r="E305" s="7">
        <f ca="1">IF(D305="","",AVERAGE($D$9:D305))</f>
        <v>3.5016835016835017</v>
      </c>
      <c r="F305" s="7">
        <f ca="1">IF(D305="","",STDEV($D$9:D305))</f>
        <v>1.6380702620077638</v>
      </c>
      <c r="G305" s="7">
        <f t="shared" ca="1" si="48"/>
        <v>1.9680107275502619</v>
      </c>
      <c r="H305" s="7">
        <f t="shared" ca="1" si="51"/>
        <v>0.18706035872345828</v>
      </c>
      <c r="I305" s="7">
        <f t="shared" ca="1" si="52"/>
        <v>3.3146231429600435</v>
      </c>
      <c r="J305" s="7">
        <f t="shared" ca="1" si="53"/>
        <v>3.68874386040696</v>
      </c>
      <c r="K305" s="26">
        <f t="shared" ca="1" si="54"/>
        <v>5.3420121673910678E-2</v>
      </c>
      <c r="L305" s="20" t="str">
        <f t="shared" ca="1" si="49"/>
        <v/>
      </c>
      <c r="M305" s="24" t="str">
        <f t="shared" ca="1" si="50"/>
        <v/>
      </c>
    </row>
    <row r="306" spans="2:13" x14ac:dyDescent="0.25">
      <c r="B306" s="2">
        <v>298</v>
      </c>
      <c r="C306" s="2">
        <f t="shared" ca="1" si="47"/>
        <v>0.96631832399579343</v>
      </c>
      <c r="D306" s="3">
        <f ca="1">IF(SUM($M$14:M305)&gt;=1,"",IF(C306&lt;=$O$2,1,IF(AND(C306&lt;=$O$3,C306&gt;$O$2),2,IF(AND(C306&lt;=$O$4,C306&gt;$O$3),3,IF(AND(C306&lt;=$O$5,C306&gt;$O$4),4,IF(AND(C306&lt;=$O$6,C306&gt;$O$5),5,IF(C306&gt;$O$6,6,"")))))))</f>
        <v>6</v>
      </c>
      <c r="E306" s="7">
        <f ca="1">IF(D306="","",AVERAGE($D$9:D306))</f>
        <v>3.5100671140939599</v>
      </c>
      <c r="F306" s="7">
        <f ca="1">IF(D306="","",STDEV($D$9:D306))</f>
        <v>1.6417017108065168</v>
      </c>
      <c r="G306" s="7">
        <f t="shared" ca="1" si="48"/>
        <v>1.9679835253762186</v>
      </c>
      <c r="H306" s="7">
        <f t="shared" ca="1" si="51"/>
        <v>0.18715764731753642</v>
      </c>
      <c r="I306" s="7">
        <f t="shared" ca="1" si="52"/>
        <v>3.3229094667764234</v>
      </c>
      <c r="J306" s="7">
        <f t="shared" ca="1" si="53"/>
        <v>3.6972247614114964</v>
      </c>
      <c r="K306" s="26">
        <f t="shared" ca="1" si="54"/>
        <v>5.3320247514938676E-2</v>
      </c>
      <c r="L306" s="20" t="str">
        <f t="shared" ca="1" si="49"/>
        <v/>
      </c>
      <c r="M306" s="24" t="str">
        <f t="shared" ca="1" si="50"/>
        <v/>
      </c>
    </row>
    <row r="307" spans="2:13" x14ac:dyDescent="0.25">
      <c r="B307" s="2">
        <v>299</v>
      </c>
      <c r="C307" s="2">
        <f t="shared" ca="1" si="47"/>
        <v>0.94973606403220723</v>
      </c>
      <c r="D307" s="3">
        <f ca="1">IF(SUM($M$14:M306)&gt;=1,"",IF(C307&lt;=$O$2,1,IF(AND(C307&lt;=$O$3,C307&gt;$O$2),2,IF(AND(C307&lt;=$O$4,C307&gt;$O$3),3,IF(AND(C307&lt;=$O$5,C307&gt;$O$4),4,IF(AND(C307&lt;=$O$6,C307&gt;$O$5),5,IF(C307&gt;$O$6,6,"")))))))</f>
        <v>6</v>
      </c>
      <c r="E307" s="7">
        <f ca="1">IF(D307="","",AVERAGE($D$9:D307))</f>
        <v>3.5183946488294313</v>
      </c>
      <c r="F307" s="7">
        <f ca="1">IF(D307="","",STDEV($D$9:D307))</f>
        <v>1.6452584193823323</v>
      </c>
      <c r="G307" s="7">
        <f t="shared" ca="1" si="48"/>
        <v>1.9679565064968181</v>
      </c>
      <c r="H307" s="7">
        <f t="shared" ca="1" si="51"/>
        <v>0.18724663583059051</v>
      </c>
      <c r="I307" s="7">
        <f t="shared" ca="1" si="52"/>
        <v>3.3311480129988409</v>
      </c>
      <c r="J307" s="7">
        <f t="shared" ca="1" si="53"/>
        <v>3.7056412846600217</v>
      </c>
      <c r="K307" s="26">
        <f t="shared" ca="1" si="54"/>
        <v>5.321933851078571E-2</v>
      </c>
      <c r="L307" s="20" t="str">
        <f t="shared" ca="1" si="49"/>
        <v/>
      </c>
      <c r="M307" s="24" t="str">
        <f t="shared" ca="1" si="50"/>
        <v/>
      </c>
    </row>
    <row r="308" spans="2:13" x14ac:dyDescent="0.25">
      <c r="B308" s="2">
        <v>300</v>
      </c>
      <c r="C308" s="2">
        <f t="shared" ca="1" si="47"/>
        <v>0.53892140867537319</v>
      </c>
      <c r="D308" s="3">
        <f ca="1">IF(SUM($M$14:M307)&gt;=1,"",IF(C308&lt;=$O$2,1,IF(AND(C308&lt;=$O$3,C308&gt;$O$2),2,IF(AND(C308&lt;=$O$4,C308&gt;$O$3),3,IF(AND(C308&lt;=$O$5,C308&gt;$O$4),4,IF(AND(C308&lt;=$O$6,C308&gt;$O$5),5,IF(C308&gt;$O$6,6,"")))))))</f>
        <v>4</v>
      </c>
      <c r="E308" s="7">
        <f ca="1">IF(D308="","",AVERAGE($D$9:D308))</f>
        <v>3.52</v>
      </c>
      <c r="F308" s="7">
        <f ca="1">IF(D308="","",STDEV($D$9:D308))</f>
        <v>1.6427401857036774</v>
      </c>
      <c r="G308" s="7">
        <f t="shared" ca="1" si="48"/>
        <v>1.9679296690656669</v>
      </c>
      <c r="H308" s="7">
        <f t="shared" ca="1" si="51"/>
        <v>0.18664563047952928</v>
      </c>
      <c r="I308" s="7">
        <f t="shared" ca="1" si="52"/>
        <v>3.3333543695204706</v>
      </c>
      <c r="J308" s="7">
        <f t="shared" ca="1" si="53"/>
        <v>3.7066456304795294</v>
      </c>
      <c r="K308" s="26">
        <f t="shared" ca="1" si="54"/>
        <v>5.3024326840775363E-2</v>
      </c>
      <c r="L308" s="20" t="str">
        <f t="shared" ca="1" si="49"/>
        <v/>
      </c>
      <c r="M308" s="24" t="str">
        <f t="shared" ca="1" si="50"/>
        <v/>
      </c>
    </row>
    <row r="309" spans="2:13" x14ac:dyDescent="0.25">
      <c r="B309" s="2">
        <v>301</v>
      </c>
      <c r="C309" s="2">
        <f t="shared" ca="1" si="47"/>
        <v>0.22800257651689981</v>
      </c>
      <c r="D309" s="3">
        <f ca="1">IF(SUM($M$14:M308)&gt;=1,"",IF(C309&lt;=$O$2,1,IF(AND(C309&lt;=$O$3,C309&gt;$O$2),2,IF(AND(C309&lt;=$O$4,C309&gt;$O$3),3,IF(AND(C309&lt;=$O$5,C309&gt;$O$4),4,IF(AND(C309&lt;=$O$6,C309&gt;$O$5),5,IF(C309&gt;$O$6,6,"")))))))</f>
        <v>2</v>
      </c>
      <c r="E309" s="7">
        <f ca="1">IF(D309="","",AVERAGE($D$9:D309))</f>
        <v>3.514950166112957</v>
      </c>
      <c r="F309" s="7">
        <f ca="1">IF(D309="","",STDEV($D$9:D309))</f>
        <v>1.6423384996730443</v>
      </c>
      <c r="G309" s="7">
        <f t="shared" ca="1" si="48"/>
        <v>1.9679030112610867</v>
      </c>
      <c r="H309" s="7">
        <f t="shared" ca="1" si="51"/>
        <v>0.18628724338409594</v>
      </c>
      <c r="I309" s="7">
        <f t="shared" ca="1" si="52"/>
        <v>3.3286629227288609</v>
      </c>
      <c r="J309" s="7">
        <f t="shared" ca="1" si="53"/>
        <v>3.701237409497053</v>
      </c>
      <c r="K309" s="26">
        <f t="shared" ca="1" si="54"/>
        <v>5.2998544667876062E-2</v>
      </c>
      <c r="L309" s="20" t="str">
        <f t="shared" ca="1" si="49"/>
        <v/>
      </c>
      <c r="M309" s="24" t="str">
        <f t="shared" ca="1" si="50"/>
        <v/>
      </c>
    </row>
    <row r="310" spans="2:13" x14ac:dyDescent="0.25">
      <c r="B310" s="2">
        <v>302</v>
      </c>
      <c r="C310" s="2">
        <f t="shared" ca="1" si="47"/>
        <v>0.90442747703625581</v>
      </c>
      <c r="D310" s="3">
        <f ca="1">IF(SUM($M$14:M309)&gt;=1,"",IF(C310&lt;=$O$2,1,IF(AND(C310&lt;=$O$3,C310&gt;$O$2),2,IF(AND(C310&lt;=$O$4,C310&gt;$O$3),3,IF(AND(C310&lt;=$O$5,C310&gt;$O$4),4,IF(AND(C310&lt;=$O$6,C310&gt;$O$5),5,IF(C310&gt;$O$6,6,"")))))))</f>
        <v>6</v>
      </c>
      <c r="E310" s="7">
        <f ca="1">IF(D310="","",AVERAGE($D$9:D310))</f>
        <v>3.5231788079470197</v>
      </c>
      <c r="F310" s="7">
        <f ca="1">IF(D310="","",STDEV($D$9:D310))</f>
        <v>1.6458320945759066</v>
      </c>
      <c r="G310" s="7">
        <f t="shared" ca="1" si="48"/>
        <v>1.9678765312856994</v>
      </c>
      <c r="H310" s="7">
        <f t="shared" ca="1" si="51"/>
        <v>0.1863716722295366</v>
      </c>
      <c r="I310" s="7">
        <f t="shared" ca="1" si="52"/>
        <v>3.3368071357174829</v>
      </c>
      <c r="J310" s="7">
        <f t="shared" ca="1" si="53"/>
        <v>3.7095504801765564</v>
      </c>
      <c r="K310" s="26">
        <f t="shared" ca="1" si="54"/>
        <v>5.2898726516278249E-2</v>
      </c>
      <c r="L310" s="20" t="str">
        <f t="shared" ca="1" si="49"/>
        <v/>
      </c>
      <c r="M310" s="24" t="str">
        <f t="shared" ca="1" si="50"/>
        <v/>
      </c>
    </row>
    <row r="311" spans="2:13" x14ac:dyDescent="0.25">
      <c r="B311" s="2">
        <v>303</v>
      </c>
      <c r="C311" s="2">
        <f t="shared" ca="1" si="47"/>
        <v>0.55238750668178771</v>
      </c>
      <c r="D311" s="3">
        <f ca="1">IF(SUM($M$14:M310)&gt;=1,"",IF(C311&lt;=$O$2,1,IF(AND(C311&lt;=$O$3,C311&gt;$O$2),2,IF(AND(C311&lt;=$O$4,C311&gt;$O$3),3,IF(AND(C311&lt;=$O$5,C311&gt;$O$4),4,IF(AND(C311&lt;=$O$6,C311&gt;$O$5),5,IF(C311&gt;$O$6,6,"")))))))</f>
        <v>4</v>
      </c>
      <c r="E311" s="7">
        <f ca="1">IF(D311="","",AVERAGE($D$9:D311))</f>
        <v>3.5247524752475248</v>
      </c>
      <c r="F311" s="7">
        <f ca="1">IF(D311="","",STDEV($D$9:D311))</f>
        <v>1.6433332670545229</v>
      </c>
      <c r="G311" s="7">
        <f t="shared" ca="1" si="48"/>
        <v>1.9678502273660108</v>
      </c>
      <c r="H311" s="7">
        <f t="shared" ca="1" si="51"/>
        <v>0.18577889444062023</v>
      </c>
      <c r="I311" s="7">
        <f t="shared" ca="1" si="52"/>
        <v>3.3389735808069045</v>
      </c>
      <c r="J311" s="7">
        <f t="shared" ca="1" si="53"/>
        <v>3.710531369688145</v>
      </c>
      <c r="K311" s="26">
        <f t="shared" ca="1" si="54"/>
        <v>5.2706933535119786E-2</v>
      </c>
      <c r="L311" s="20" t="str">
        <f t="shared" ca="1" si="49"/>
        <v/>
      </c>
      <c r="M311" s="24" t="str">
        <f t="shared" ca="1" si="50"/>
        <v/>
      </c>
    </row>
    <row r="312" spans="2:13" x14ac:dyDescent="0.25">
      <c r="B312" s="2">
        <v>304</v>
      </c>
      <c r="C312" s="2">
        <f t="shared" ca="1" si="47"/>
        <v>3.2049106822076068E-2</v>
      </c>
      <c r="D312" s="3">
        <f ca="1">IF(SUM($M$14:M311)&gt;=1,"",IF(C312&lt;=$O$2,1,IF(AND(C312&lt;=$O$3,C312&gt;$O$2),2,IF(AND(C312&lt;=$O$4,C312&gt;$O$3),3,IF(AND(C312&lt;=$O$5,C312&gt;$O$4),4,IF(AND(C312&lt;=$O$6,C312&gt;$O$5),5,IF(C312&gt;$O$6,6,"")))))))</f>
        <v>1</v>
      </c>
      <c r="E312" s="7">
        <f ca="1">IF(D312="","",AVERAGE($D$9:D312))</f>
        <v>3.5164473684210527</v>
      </c>
      <c r="F312" s="7">
        <f ca="1">IF(D312="","",STDEV($D$9:D312))</f>
        <v>1.6469972308443306</v>
      </c>
      <c r="G312" s="7">
        <f t="shared" ca="1" si="48"/>
        <v>1.9678240977520816</v>
      </c>
      <c r="H312" s="7">
        <f t="shared" ca="1" si="51"/>
        <v>0.18588414653367721</v>
      </c>
      <c r="I312" s="7">
        <f t="shared" ca="1" si="52"/>
        <v>3.3305632218873753</v>
      </c>
      <c r="J312" s="7">
        <f t="shared" ca="1" si="53"/>
        <v>3.70233151495473</v>
      </c>
      <c r="K312" s="26">
        <f t="shared" ca="1" si="54"/>
        <v>5.2861347564301095E-2</v>
      </c>
      <c r="L312" s="20" t="str">
        <f t="shared" ca="1" si="49"/>
        <v/>
      </c>
      <c r="M312" s="24" t="str">
        <f t="shared" ca="1" si="50"/>
        <v/>
      </c>
    </row>
    <row r="313" spans="2:13" x14ac:dyDescent="0.25">
      <c r="B313" s="2">
        <v>305</v>
      </c>
      <c r="C313" s="2">
        <f t="shared" ca="1" si="47"/>
        <v>0.26408451696796875</v>
      </c>
      <c r="D313" s="3">
        <f ca="1">IF(SUM($M$14:M312)&gt;=1,"",IF(C313&lt;=$O$2,1,IF(AND(C313&lt;=$O$3,C313&gt;$O$2),2,IF(AND(C313&lt;=$O$4,C313&gt;$O$3),3,IF(AND(C313&lt;=$O$5,C313&gt;$O$4),4,IF(AND(C313&lt;=$O$6,C313&gt;$O$5),5,IF(C313&gt;$O$6,6,"")))))))</f>
        <v>2</v>
      </c>
      <c r="E313" s="7">
        <f ca="1">IF(D313="","",AVERAGE($D$9:D313))</f>
        <v>3.5114754098360654</v>
      </c>
      <c r="F313" s="7">
        <f ca="1">IF(D313="","",STDEV($D$9:D313))</f>
        <v>1.6465772274646508</v>
      </c>
      <c r="G313" s="7">
        <f t="shared" ca="1" si="48"/>
        <v>1.9677981407170377</v>
      </c>
      <c r="H313" s="7">
        <f t="shared" ca="1" si="51"/>
        <v>0.1855293960983887</v>
      </c>
      <c r="I313" s="7">
        <f t="shared" ca="1" si="52"/>
        <v>3.3259460137376768</v>
      </c>
      <c r="J313" s="7">
        <f t="shared" ca="1" si="53"/>
        <v>3.697004805934454</v>
      </c>
      <c r="K313" s="26">
        <f t="shared" ca="1" si="54"/>
        <v>5.28351688235374E-2</v>
      </c>
      <c r="L313" s="20" t="str">
        <f t="shared" ca="1" si="49"/>
        <v/>
      </c>
      <c r="M313" s="24" t="str">
        <f t="shared" ca="1" si="50"/>
        <v/>
      </c>
    </row>
    <row r="314" spans="2:13" x14ac:dyDescent="0.25">
      <c r="B314" s="2">
        <v>306</v>
      </c>
      <c r="C314" s="2">
        <f t="shared" ca="1" si="47"/>
        <v>0.72354538962163006</v>
      </c>
      <c r="D314" s="3">
        <f ca="1">IF(SUM($M$14:M313)&gt;=1,"",IF(C314&lt;=$O$2,1,IF(AND(C314&lt;=$O$3,C314&gt;$O$2),2,IF(AND(C314&lt;=$O$4,C314&gt;$O$3),3,IF(AND(C314&lt;=$O$5,C314&gt;$O$4),4,IF(AND(C314&lt;=$O$6,C314&gt;$O$5),5,IF(C314&gt;$O$6,6,"")))))))</f>
        <v>5</v>
      </c>
      <c r="E314" s="7">
        <f ca="1">IF(D314="","",AVERAGE($D$9:D314))</f>
        <v>3.5163398692810457</v>
      </c>
      <c r="F314" s="7">
        <f ca="1">IF(D314="","",STDEV($D$9:D314))</f>
        <v>1.6460766078358096</v>
      </c>
      <c r="G314" s="7">
        <f t="shared" ca="1" si="48"/>
        <v>1.9677723545567685</v>
      </c>
      <c r="H314" s="7">
        <f t="shared" ca="1" si="51"/>
        <v>0.18516725346595833</v>
      </c>
      <c r="I314" s="7">
        <f t="shared" ca="1" si="52"/>
        <v>3.3311726158150874</v>
      </c>
      <c r="J314" s="7">
        <f t="shared" ca="1" si="53"/>
        <v>3.701507122747004</v>
      </c>
      <c r="K314" s="26">
        <f t="shared" ca="1" si="54"/>
        <v>5.2659088810950973E-2</v>
      </c>
      <c r="L314" s="20" t="str">
        <f t="shared" ca="1" si="49"/>
        <v/>
      </c>
      <c r="M314" s="24" t="str">
        <f t="shared" ca="1" si="50"/>
        <v/>
      </c>
    </row>
    <row r="315" spans="2:13" x14ac:dyDescent="0.25">
      <c r="B315" s="2">
        <v>307</v>
      </c>
      <c r="C315" s="2">
        <f t="shared" ca="1" si="47"/>
        <v>0.95207723716081372</v>
      </c>
      <c r="D315" s="3">
        <f ca="1">IF(SUM($M$14:M314)&gt;=1,"",IF(C315&lt;=$O$2,1,IF(AND(C315&lt;=$O$3,C315&gt;$O$2),2,IF(AND(C315&lt;=$O$4,C315&gt;$O$3),3,IF(AND(C315&lt;=$O$5,C315&gt;$O$4),4,IF(AND(C315&lt;=$O$6,C315&gt;$O$5),5,IF(C315&gt;$O$6,6,"")))))))</f>
        <v>6</v>
      </c>
      <c r="E315" s="7">
        <f ca="1">IF(D315="","",AVERAGE($D$9:D315))</f>
        <v>3.5244299674267099</v>
      </c>
      <c r="F315" s="7">
        <f ca="1">IF(D315="","",STDEV($D$9:D315))</f>
        <v>1.6494867247258254</v>
      </c>
      <c r="G315" s="7">
        <f t="shared" ca="1" si="48"/>
        <v>1.9677467375895095</v>
      </c>
      <c r="H315" s="7">
        <f t="shared" ca="1" si="51"/>
        <v>0.18524599951506876</v>
      </c>
      <c r="I315" s="7">
        <f t="shared" ca="1" si="52"/>
        <v>3.3391839679116413</v>
      </c>
      <c r="J315" s="7">
        <f t="shared" ca="1" si="53"/>
        <v>3.7096759669417785</v>
      </c>
      <c r="K315" s="26">
        <f t="shared" ca="1" si="54"/>
        <v>5.256055623948809E-2</v>
      </c>
      <c r="L315" s="20" t="str">
        <f t="shared" ca="1" si="49"/>
        <v/>
      </c>
      <c r="M315" s="24" t="str">
        <f t="shared" ca="1" si="50"/>
        <v/>
      </c>
    </row>
    <row r="316" spans="2:13" x14ac:dyDescent="0.25">
      <c r="B316" s="2">
        <v>308</v>
      </c>
      <c r="C316" s="2">
        <f t="shared" ca="1" si="47"/>
        <v>0.11309128878819996</v>
      </c>
      <c r="D316" s="3">
        <f ca="1">IF(SUM($M$14:M315)&gt;=1,"",IF(C316&lt;=$O$2,1,IF(AND(C316&lt;=$O$3,C316&gt;$O$2),2,IF(AND(C316&lt;=$O$4,C316&gt;$O$3),3,IF(AND(C316&lt;=$O$5,C316&gt;$O$4),4,IF(AND(C316&lt;=$O$6,C316&gt;$O$5),5,IF(C316&gt;$O$6,6,"")))))))</f>
        <v>1</v>
      </c>
      <c r="E316" s="7">
        <f ca="1">IF(D316="","",AVERAGE($D$9:D316))</f>
        <v>3.5162337662337664</v>
      </c>
      <c r="F316" s="7">
        <f ca="1">IF(D316="","",STDEV($D$9:D316))</f>
        <v>1.6530682469923721</v>
      </c>
      <c r="G316" s="7">
        <f t="shared" ca="1" si="48"/>
        <v>1.9677212881554853</v>
      </c>
      <c r="H316" s="7">
        <f t="shared" ca="1" si="51"/>
        <v>0.18534420407758886</v>
      </c>
      <c r="I316" s="7">
        <f t="shared" ca="1" si="52"/>
        <v>3.3308895621561776</v>
      </c>
      <c r="J316" s="7">
        <f t="shared" ca="1" si="53"/>
        <v>3.7015779703113552</v>
      </c>
      <c r="K316" s="26">
        <f t="shared" ca="1" si="54"/>
        <v>5.2711001713663316E-2</v>
      </c>
      <c r="L316" s="20" t="str">
        <f t="shared" ca="1" si="49"/>
        <v/>
      </c>
      <c r="M316" s="24" t="str">
        <f t="shared" ca="1" si="50"/>
        <v/>
      </c>
    </row>
    <row r="317" spans="2:13" x14ac:dyDescent="0.25">
      <c r="B317" s="2">
        <v>309</v>
      </c>
      <c r="C317" s="2">
        <f t="shared" ca="1" si="47"/>
        <v>0.69882758716036064</v>
      </c>
      <c r="D317" s="3">
        <f ca="1">IF(SUM($M$14:M316)&gt;=1,"",IF(C317&lt;=$O$2,1,IF(AND(C317&lt;=$O$3,C317&gt;$O$2),2,IF(AND(C317&lt;=$O$4,C317&gt;$O$3),3,IF(AND(C317&lt;=$O$5,C317&gt;$O$4),4,IF(AND(C317&lt;=$O$6,C317&gt;$O$5),5,IF(C317&gt;$O$6,6,"")))))))</f>
        <v>5</v>
      </c>
      <c r="E317" s="7">
        <f ca="1">IF(D317="","",AVERAGE($D$9:D317))</f>
        <v>3.5210355987055015</v>
      </c>
      <c r="F317" s="7">
        <f ca="1">IF(D317="","",STDEV($D$9:D317))</f>
        <v>1.6525396321243266</v>
      </c>
      <c r="G317" s="7">
        <f t="shared" ca="1" si="48"/>
        <v>1.9676960046166012</v>
      </c>
      <c r="H317" s="7">
        <f t="shared" ca="1" si="51"/>
        <v>0.18498250140786379</v>
      </c>
      <c r="I317" s="7">
        <f t="shared" ca="1" si="52"/>
        <v>3.3360530972976377</v>
      </c>
      <c r="J317" s="7">
        <f t="shared" ca="1" si="53"/>
        <v>3.7060181001133654</v>
      </c>
      <c r="K317" s="26">
        <f t="shared" ca="1" si="54"/>
        <v>5.2536390565284849E-2</v>
      </c>
      <c r="L317" s="20" t="str">
        <f t="shared" ca="1" si="49"/>
        <v/>
      </c>
      <c r="M317" s="24" t="str">
        <f t="shared" ca="1" si="50"/>
        <v/>
      </c>
    </row>
    <row r="318" spans="2:13" x14ac:dyDescent="0.25">
      <c r="B318" s="2">
        <v>310</v>
      </c>
      <c r="C318" s="2">
        <f t="shared" ca="1" si="47"/>
        <v>0.58619553638470867</v>
      </c>
      <c r="D318" s="3">
        <f ca="1">IF(SUM($M$14:M317)&gt;=1,"",IF(C318&lt;=$O$2,1,IF(AND(C318&lt;=$O$3,C318&gt;$O$2),2,IF(AND(C318&lt;=$O$4,C318&gt;$O$3),3,IF(AND(C318&lt;=$O$5,C318&gt;$O$4),4,IF(AND(C318&lt;=$O$6,C318&gt;$O$5),5,IF(C318&gt;$O$6,6,"")))))))</f>
        <v>5</v>
      </c>
      <c r="E318" s="7">
        <f ca="1">IF(D318="","",AVERAGE($D$9:D318))</f>
        <v>3.5258064516129033</v>
      </c>
      <c r="F318" s="7">
        <f ca="1">IF(D318="","",STDEV($D$9:D318))</f>
        <v>1.6520004039303606</v>
      </c>
      <c r="G318" s="7">
        <f t="shared" ca="1" si="48"/>
        <v>1.9676708853560145</v>
      </c>
      <c r="H318" s="7">
        <f t="shared" ca="1" si="51"/>
        <v>0.18462128179959145</v>
      </c>
      <c r="I318" s="7">
        <f t="shared" ca="1" si="52"/>
        <v>3.3411851698133117</v>
      </c>
      <c r="J318" s="7">
        <f t="shared" ca="1" si="53"/>
        <v>3.7104277334124949</v>
      </c>
      <c r="K318" s="26">
        <f t="shared" ca="1" si="54"/>
        <v>5.2362852111503523E-2</v>
      </c>
      <c r="L318" s="20" t="str">
        <f t="shared" ca="1" si="49"/>
        <v/>
      </c>
      <c r="M318" s="24" t="str">
        <f t="shared" ca="1" si="50"/>
        <v/>
      </c>
    </row>
    <row r="319" spans="2:13" x14ac:dyDescent="0.25">
      <c r="B319" s="2">
        <v>311</v>
      </c>
      <c r="C319" s="2">
        <f t="shared" ca="1" si="47"/>
        <v>0.68075672343083415</v>
      </c>
      <c r="D319" s="3">
        <f ca="1">IF(SUM($M$14:M318)&gt;=1,"",IF(C319&lt;=$O$2,1,IF(AND(C319&lt;=$O$3,C319&gt;$O$2),2,IF(AND(C319&lt;=$O$4,C319&gt;$O$3),3,IF(AND(C319&lt;=$O$5,C319&gt;$O$4),4,IF(AND(C319&lt;=$O$6,C319&gt;$O$5),5,IF(C319&gt;$O$6,6,"")))))))</f>
        <v>5</v>
      </c>
      <c r="E319" s="7">
        <f ca="1">IF(D319="","",AVERAGE($D$9:D319))</f>
        <v>3.530546623794212</v>
      </c>
      <c r="F319" s="7">
        <f ca="1">IF(D319="","",STDEV($D$9:D319))</f>
        <v>1.6514507865021482</v>
      </c>
      <c r="G319" s="7">
        <f t="shared" ca="1" si="48"/>
        <v>1.9676459287778278</v>
      </c>
      <c r="H319" s="7">
        <f t="shared" ca="1" si="51"/>
        <v>0.18426056264779631</v>
      </c>
      <c r="I319" s="7">
        <f t="shared" ca="1" si="52"/>
        <v>3.3462860611464156</v>
      </c>
      <c r="J319" s="7">
        <f t="shared" ca="1" si="53"/>
        <v>3.7148071864420085</v>
      </c>
      <c r="K319" s="26">
        <f t="shared" ca="1" si="54"/>
        <v>5.2190377944867625E-2</v>
      </c>
      <c r="L319" s="20" t="str">
        <f t="shared" ca="1" si="49"/>
        <v/>
      </c>
      <c r="M319" s="24" t="str">
        <f t="shared" ca="1" si="50"/>
        <v/>
      </c>
    </row>
    <row r="320" spans="2:13" x14ac:dyDescent="0.25">
      <c r="B320" s="2">
        <v>312</v>
      </c>
      <c r="C320" s="2">
        <f t="shared" ca="1" si="47"/>
        <v>0.59857421959769996</v>
      </c>
      <c r="D320" s="3">
        <f ca="1">IF(SUM($M$14:M319)&gt;=1,"",IF(C320&lt;=$O$2,1,IF(AND(C320&lt;=$O$3,C320&gt;$O$2),2,IF(AND(C320&lt;=$O$4,C320&gt;$O$3),3,IF(AND(C320&lt;=$O$5,C320&gt;$O$4),4,IF(AND(C320&lt;=$O$6,C320&gt;$O$5),5,IF(C320&gt;$O$6,6,"")))))))</f>
        <v>5</v>
      </c>
      <c r="E320" s="7">
        <f ca="1">IF(D320="","",AVERAGE($D$9:D320))</f>
        <v>3.5352564102564101</v>
      </c>
      <c r="F320" s="7">
        <f ca="1">IF(D320="","",STDEV($D$9:D320))</f>
        <v>1.6508909993087517</v>
      </c>
      <c r="G320" s="7">
        <f t="shared" ca="1" si="48"/>
        <v>1.9676211333067566</v>
      </c>
      <c r="H320" s="7">
        <f t="shared" ca="1" si="51"/>
        <v>0.18390036076556671</v>
      </c>
      <c r="I320" s="7">
        <f t="shared" ca="1" si="52"/>
        <v>3.3513560494908434</v>
      </c>
      <c r="J320" s="7">
        <f t="shared" ca="1" si="53"/>
        <v>3.7191567710219768</v>
      </c>
      <c r="K320" s="26">
        <f t="shared" ca="1" si="54"/>
        <v>5.2018959708845708E-2</v>
      </c>
      <c r="L320" s="20" t="str">
        <f t="shared" ca="1" si="49"/>
        <v/>
      </c>
      <c r="M320" s="24" t="str">
        <f t="shared" ca="1" si="50"/>
        <v/>
      </c>
    </row>
    <row r="321" spans="2:13" x14ac:dyDescent="0.25">
      <c r="B321" s="2">
        <v>313</v>
      </c>
      <c r="C321" s="2">
        <f t="shared" ca="1" si="47"/>
        <v>0.41787499672194384</v>
      </c>
      <c r="D321" s="3">
        <f ca="1">IF(SUM($M$14:M320)&gt;=1,"",IF(C321&lt;=$O$2,1,IF(AND(C321&lt;=$O$3,C321&gt;$O$2),2,IF(AND(C321&lt;=$O$4,C321&gt;$O$3),3,IF(AND(C321&lt;=$O$5,C321&gt;$O$4),4,IF(AND(C321&lt;=$O$6,C321&gt;$O$5),5,IF(C321&gt;$O$6,6,"")))))))</f>
        <v>3</v>
      </c>
      <c r="E321" s="7">
        <f ca="1">IF(D321="","",AVERAGE($D$9:D321))</f>
        <v>3.5335463258785942</v>
      </c>
      <c r="F321" s="7">
        <f ca="1">IF(D321="","",STDEV($D$9:D321))</f>
        <v>1.64852086341358</v>
      </c>
      <c r="G321" s="7">
        <f t="shared" ca="1" si="48"/>
        <v>1.9675964973877667</v>
      </c>
      <c r="H321" s="7">
        <f t="shared" ca="1" si="51"/>
        <v>0.18334046136093737</v>
      </c>
      <c r="I321" s="7">
        <f t="shared" ca="1" si="52"/>
        <v>3.3502058645176569</v>
      </c>
      <c r="J321" s="7">
        <f t="shared" ca="1" si="53"/>
        <v>3.7168867872395315</v>
      </c>
      <c r="K321" s="26">
        <f t="shared" ca="1" si="54"/>
        <v>5.1885682103050092E-2</v>
      </c>
      <c r="L321" s="20" t="str">
        <f t="shared" ca="1" si="49"/>
        <v/>
      </c>
      <c r="M321" s="24" t="str">
        <f t="shared" ca="1" si="50"/>
        <v/>
      </c>
    </row>
    <row r="322" spans="2:13" x14ac:dyDescent="0.25">
      <c r="B322" s="2">
        <v>314</v>
      </c>
      <c r="C322" s="2">
        <f t="shared" ca="1" si="47"/>
        <v>0.53049807859202724</v>
      </c>
      <c r="D322" s="3">
        <f ca="1">IF(SUM($M$14:M321)&gt;=1,"",IF(C322&lt;=$O$2,1,IF(AND(C322&lt;=$O$3,C322&gt;$O$2),2,IF(AND(C322&lt;=$O$4,C322&gt;$O$3),3,IF(AND(C322&lt;=$O$5,C322&gt;$O$4),4,IF(AND(C322&lt;=$O$6,C322&gt;$O$5),5,IF(C322&gt;$O$6,6,"")))))))</f>
        <v>4</v>
      </c>
      <c r="E322" s="7">
        <f ca="1">IF(D322="","",AVERAGE($D$9:D322))</f>
        <v>3.5350318471337578</v>
      </c>
      <c r="F322" s="7">
        <f ca="1">IF(D322="","",STDEV($D$9:D322))</f>
        <v>1.6460958260778993</v>
      </c>
      <c r="G322" s="7">
        <f t="shared" ca="1" si="48"/>
        <v>1.9675720194858124</v>
      </c>
      <c r="H322" s="7">
        <f t="shared" ca="1" si="51"/>
        <v>0.18277674023827328</v>
      </c>
      <c r="I322" s="7">
        <f t="shared" ca="1" si="52"/>
        <v>3.3522551068954844</v>
      </c>
      <c r="J322" s="7">
        <f t="shared" ca="1" si="53"/>
        <v>3.7178085873720312</v>
      </c>
      <c r="K322" s="26">
        <f t="shared" ca="1" si="54"/>
        <v>5.1704411202538568E-2</v>
      </c>
      <c r="L322" s="20" t="str">
        <f t="shared" ca="1" si="49"/>
        <v/>
      </c>
      <c r="M322" s="24" t="str">
        <f t="shared" ca="1" si="50"/>
        <v/>
      </c>
    </row>
    <row r="323" spans="2:13" x14ac:dyDescent="0.25">
      <c r="B323" s="2">
        <v>315</v>
      </c>
      <c r="C323" s="2">
        <f t="shared" ca="1" si="47"/>
        <v>0.27529813314453289</v>
      </c>
      <c r="D323" s="3">
        <f ca="1">IF(SUM($M$14:M322)&gt;=1,"",IF(C323&lt;=$O$2,1,IF(AND(C323&lt;=$O$3,C323&gt;$O$2),2,IF(AND(C323&lt;=$O$4,C323&gt;$O$3),3,IF(AND(C323&lt;=$O$5,C323&gt;$O$4),4,IF(AND(C323&lt;=$O$6,C323&gt;$O$5),5,IF(C323&gt;$O$6,6,"")))))))</f>
        <v>2</v>
      </c>
      <c r="E323" s="7">
        <f ca="1">IF(D323="","",AVERAGE($D$9:D323))</f>
        <v>3.5301587301587301</v>
      </c>
      <c r="F323" s="7">
        <f ca="1">IF(D323="","",STDEV($D$9:D323))</f>
        <v>1.6457467784567983</v>
      </c>
      <c r="G323" s="7">
        <f t="shared" ca="1" si="48"/>
        <v>1.9675476980854596</v>
      </c>
      <c r="H323" s="7">
        <f t="shared" ca="1" si="51"/>
        <v>0.18244543708568794</v>
      </c>
      <c r="I323" s="7">
        <f t="shared" ca="1" si="52"/>
        <v>3.347713293073042</v>
      </c>
      <c r="J323" s="7">
        <f t="shared" ca="1" si="53"/>
        <v>3.7126041672444181</v>
      </c>
      <c r="K323" s="26">
        <f t="shared" ca="1" si="54"/>
        <v>5.1681935865100455E-2</v>
      </c>
      <c r="L323" s="20" t="str">
        <f t="shared" ca="1" si="49"/>
        <v/>
      </c>
      <c r="M323" s="24" t="str">
        <f t="shared" ca="1" si="50"/>
        <v/>
      </c>
    </row>
    <row r="324" spans="2:13" x14ac:dyDescent="0.25">
      <c r="B324" s="2">
        <v>316</v>
      </c>
      <c r="C324" s="2">
        <f t="shared" ca="1" si="47"/>
        <v>0.23793825086869447</v>
      </c>
      <c r="D324" s="3">
        <f ca="1">IF(SUM($M$14:M323)&gt;=1,"",IF(C324&lt;=$O$2,1,IF(AND(C324&lt;=$O$3,C324&gt;$O$2),2,IF(AND(C324&lt;=$O$4,C324&gt;$O$3),3,IF(AND(C324&lt;=$O$5,C324&gt;$O$4),4,IF(AND(C324&lt;=$O$6,C324&gt;$O$5),5,IF(C324&gt;$O$6,6,"")))))))</f>
        <v>2</v>
      </c>
      <c r="E324" s="7">
        <f ca="1">IF(D324="","",AVERAGE($D$9:D324))</f>
        <v>3.5253164556962027</v>
      </c>
      <c r="F324" s="7">
        <f ca="1">IF(D324="","",STDEV($D$9:D324))</f>
        <v>1.6453855324304771</v>
      </c>
      <c r="G324" s="7">
        <f t="shared" ca="1" si="48"/>
        <v>1.9675235316905744</v>
      </c>
      <c r="H324" s="7">
        <f t="shared" ca="1" si="51"/>
        <v>0.18211430813514587</v>
      </c>
      <c r="I324" s="7">
        <f t="shared" ca="1" si="52"/>
        <v>3.3432021475610569</v>
      </c>
      <c r="J324" s="7">
        <f t="shared" ca="1" si="53"/>
        <v>3.7074307638313484</v>
      </c>
      <c r="K324" s="26">
        <f t="shared" ca="1" si="54"/>
        <v>5.1658995844439941E-2</v>
      </c>
      <c r="L324" s="20" t="str">
        <f t="shared" ca="1" si="49"/>
        <v/>
      </c>
      <c r="M324" s="24" t="str">
        <f t="shared" ca="1" si="50"/>
        <v/>
      </c>
    </row>
    <row r="325" spans="2:13" x14ac:dyDescent="0.25">
      <c r="B325" s="2">
        <v>317</v>
      </c>
      <c r="C325" s="2">
        <f t="shared" ca="1" si="47"/>
        <v>0.30895763164345436</v>
      </c>
      <c r="D325" s="3">
        <f ca="1">IF(SUM($M$14:M324)&gt;=1,"",IF(C325&lt;=$O$2,1,IF(AND(C325&lt;=$O$3,C325&gt;$O$2),2,IF(AND(C325&lt;=$O$4,C325&gt;$O$3),3,IF(AND(C325&lt;=$O$5,C325&gt;$O$4),4,IF(AND(C325&lt;=$O$6,C325&gt;$O$5),5,IF(C325&gt;$O$6,6,"")))))))</f>
        <v>3</v>
      </c>
      <c r="E325" s="7">
        <f ca="1">IF(D325="","",AVERAGE($D$9:D325))</f>
        <v>3.5236593059936907</v>
      </c>
      <c r="F325" s="7">
        <f ca="1">IF(D325="","",STDEV($D$9:D325))</f>
        <v>1.643044945729379</v>
      </c>
      <c r="G325" s="7">
        <f t="shared" ca="1" si="48"/>
        <v>1.9674995188240583</v>
      </c>
      <c r="H325" s="7">
        <f t="shared" ca="1" si="51"/>
        <v>0.18156596720812465</v>
      </c>
      <c r="I325" s="7">
        <f t="shared" ca="1" si="52"/>
        <v>3.342093338785566</v>
      </c>
      <c r="J325" s="7">
        <f t="shared" ca="1" si="53"/>
        <v>3.7052252732018154</v>
      </c>
      <c r="K325" s="26">
        <f t="shared" ca="1" si="54"/>
        <v>5.1527673773478527E-2</v>
      </c>
      <c r="L325" s="20" t="str">
        <f t="shared" ca="1" si="49"/>
        <v/>
      </c>
      <c r="M325" s="24" t="str">
        <f t="shared" ca="1" si="50"/>
        <v/>
      </c>
    </row>
    <row r="326" spans="2:13" x14ac:dyDescent="0.25">
      <c r="B326" s="2">
        <v>318</v>
      </c>
      <c r="C326" s="2">
        <f t="shared" ca="1" si="47"/>
        <v>0.1424740572695542</v>
      </c>
      <c r="D326" s="3">
        <f ca="1">IF(SUM($M$14:M325)&gt;=1,"",IF(C326&lt;=$O$2,1,IF(AND(C326&lt;=$O$3,C326&gt;$O$2),2,IF(AND(C326&lt;=$O$4,C326&gt;$O$3),3,IF(AND(C326&lt;=$O$5,C326&gt;$O$4),4,IF(AND(C326&lt;=$O$6,C326&gt;$O$5),5,IF(C326&gt;$O$6,6,"")))))))</f>
        <v>2</v>
      </c>
      <c r="E326" s="7">
        <f ca="1">IF(D326="","",AVERAGE($D$9:D326))</f>
        <v>3.5188679245283021</v>
      </c>
      <c r="F326" s="7">
        <f ca="1">IF(D326="","",STDEV($D$9:D326))</f>
        <v>1.6426749674683361</v>
      </c>
      <c r="G326" s="7">
        <f t="shared" ca="1" si="48"/>
        <v>1.9674756580274895</v>
      </c>
      <c r="H326" s="7">
        <f t="shared" ca="1" si="51"/>
        <v>0.18123724296045365</v>
      </c>
      <c r="I326" s="7">
        <f t="shared" ca="1" si="52"/>
        <v>3.3376306815678483</v>
      </c>
      <c r="J326" s="7">
        <f t="shared" ca="1" si="53"/>
        <v>3.700105167488756</v>
      </c>
      <c r="K326" s="26">
        <f t="shared" ca="1" si="54"/>
        <v>5.1504417570531064E-2</v>
      </c>
      <c r="L326" s="20" t="str">
        <f t="shared" ca="1" si="49"/>
        <v/>
      </c>
      <c r="M326" s="24" t="str">
        <f t="shared" ca="1" si="50"/>
        <v/>
      </c>
    </row>
    <row r="327" spans="2:13" x14ac:dyDescent="0.25">
      <c r="B327" s="2">
        <v>319</v>
      </c>
      <c r="C327" s="2">
        <f t="shared" ca="1" si="47"/>
        <v>0.13071313139630136</v>
      </c>
      <c r="D327" s="3">
        <f ca="1">IF(SUM($M$14:M326)&gt;=1,"",IF(C327&lt;=$O$2,1,IF(AND(C327&lt;=$O$3,C327&gt;$O$2),2,IF(AND(C327&lt;=$O$4,C327&gt;$O$3),3,IF(AND(C327&lt;=$O$5,C327&gt;$O$4),4,IF(AND(C327&lt;=$O$6,C327&gt;$O$5),5,IF(C327&gt;$O$6,6,"")))))))</f>
        <v>1</v>
      </c>
      <c r="E327" s="7">
        <f ca="1">IF(D327="","",AVERAGE($D$9:D327))</f>
        <v>3.5109717868338559</v>
      </c>
      <c r="F327" s="7">
        <f ca="1">IF(D327="","",STDEV($D$9:D327))</f>
        <v>1.6461424305682779</v>
      </c>
      <c r="G327" s="7">
        <f t="shared" ca="1" si="48"/>
        <v>1.9674519478608801</v>
      </c>
      <c r="H327" s="7">
        <f t="shared" ca="1" si="51"/>
        <v>0.18133273082013399</v>
      </c>
      <c r="I327" s="7">
        <f t="shared" ca="1" si="52"/>
        <v>3.3296390560137219</v>
      </c>
      <c r="J327" s="7">
        <f t="shared" ca="1" si="53"/>
        <v>3.6923045176539899</v>
      </c>
      <c r="K327" s="26">
        <f t="shared" ca="1" si="54"/>
        <v>5.1647447438948876E-2</v>
      </c>
      <c r="L327" s="20" t="str">
        <f t="shared" ca="1" si="49"/>
        <v/>
      </c>
      <c r="M327" s="24" t="str">
        <f t="shared" ca="1" si="50"/>
        <v/>
      </c>
    </row>
    <row r="328" spans="2:13" x14ac:dyDescent="0.25">
      <c r="B328" s="2">
        <v>320</v>
      </c>
      <c r="C328" s="2">
        <f t="shared" ca="1" si="47"/>
        <v>0.50074511262602983</v>
      </c>
      <c r="D328" s="3">
        <f ca="1">IF(SUM($M$14:M327)&gt;=1,"",IF(C328&lt;=$O$2,1,IF(AND(C328&lt;=$O$3,C328&gt;$O$2),2,IF(AND(C328&lt;=$O$4,C328&gt;$O$3),3,IF(AND(C328&lt;=$O$5,C328&gt;$O$4),4,IF(AND(C328&lt;=$O$6,C328&gt;$O$5),5,IF(C328&gt;$O$6,6,"")))))))</f>
        <v>4</v>
      </c>
      <c r="E328" s="7">
        <f ca="1">IF(D328="","",AVERAGE($D$9:D328))</f>
        <v>3.5125000000000002</v>
      </c>
      <c r="F328" s="7">
        <f ca="1">IF(D328="","",STDEV($D$9:D328))</f>
        <v>1.6437875828569999</v>
      </c>
      <c r="G328" s="7">
        <f t="shared" ca="1" si="48"/>
        <v>1.9674283869023739</v>
      </c>
      <c r="H328" s="7">
        <f t="shared" ca="1" si="51"/>
        <v>0.18078801634681091</v>
      </c>
      <c r="I328" s="7">
        <f t="shared" ca="1" si="52"/>
        <v>3.3317119836531894</v>
      </c>
      <c r="J328" s="7">
        <f t="shared" ca="1" si="53"/>
        <v>3.6932880163468109</v>
      </c>
      <c r="K328" s="26">
        <f t="shared" ca="1" si="54"/>
        <v>5.1469897892330509E-2</v>
      </c>
      <c r="L328" s="20" t="str">
        <f t="shared" ca="1" si="49"/>
        <v/>
      </c>
      <c r="M328" s="24" t="str">
        <f t="shared" ca="1" si="50"/>
        <v/>
      </c>
    </row>
    <row r="329" spans="2:13" x14ac:dyDescent="0.25">
      <c r="B329" s="2">
        <v>321</v>
      </c>
      <c r="C329" s="2">
        <f t="shared" ca="1" si="47"/>
        <v>0.57740408606881111</v>
      </c>
      <c r="D329" s="3">
        <f ca="1">IF(SUM($M$14:M328)&gt;=1,"",IF(C329&lt;=$O$2,1,IF(AND(C329&lt;=$O$3,C329&gt;$O$2),2,IF(AND(C329&lt;=$O$4,C329&gt;$O$3),3,IF(AND(C329&lt;=$O$5,C329&gt;$O$4),4,IF(AND(C329&lt;=$O$6,C329&gt;$O$5),5,IF(C329&gt;$O$6,6,"")))))))</f>
        <v>5</v>
      </c>
      <c r="E329" s="7">
        <f ca="1">IF(D329="","",AVERAGE($D$9:D329))</f>
        <v>3.5171339563862927</v>
      </c>
      <c r="F329" s="7">
        <f ca="1">IF(D329="","",STDEV($D$9:D329))</f>
        <v>1.6433157822295175</v>
      </c>
      <c r="G329" s="7">
        <f t="shared" ca="1" si="48"/>
        <v>1.967404973747932</v>
      </c>
      <c r="H329" s="7">
        <f t="shared" ca="1" si="51"/>
        <v>0.18045223897395946</v>
      </c>
      <c r="I329" s="7">
        <f t="shared" ca="1" si="52"/>
        <v>3.3366817174123331</v>
      </c>
      <c r="J329" s="7">
        <f t="shared" ca="1" si="53"/>
        <v>3.6975861953602522</v>
      </c>
      <c r="K329" s="26">
        <f t="shared" ca="1" si="54"/>
        <v>5.1306615332720094E-2</v>
      </c>
      <c r="L329" s="20" t="str">
        <f t="shared" ca="1" si="49"/>
        <v/>
      </c>
      <c r="M329" s="24" t="str">
        <f t="shared" ca="1" si="50"/>
        <v/>
      </c>
    </row>
    <row r="330" spans="2:13" x14ac:dyDescent="0.25">
      <c r="B330" s="2">
        <v>322</v>
      </c>
      <c r="C330" s="2">
        <f t="shared" ref="C330:C393" ca="1" si="55">RAND()</f>
        <v>0.91085453750942191</v>
      </c>
      <c r="D330" s="3">
        <f ca="1">IF(SUM($M$14:M329)&gt;=1,"",IF(C330&lt;=$O$2,1,IF(AND(C330&lt;=$O$3,C330&gt;$O$2),2,IF(AND(C330&lt;=$O$4,C330&gt;$O$3),3,IF(AND(C330&lt;=$O$5,C330&gt;$O$4),4,IF(AND(C330&lt;=$O$6,C330&gt;$O$5),5,IF(C330&gt;$O$6,6,"")))))))</f>
        <v>6</v>
      </c>
      <c r="E330" s="7">
        <f ca="1">IF(D330="","",AVERAGE($D$9:D330))</f>
        <v>3.5248447204968945</v>
      </c>
      <c r="F330" s="7">
        <f ca="1">IF(D330="","",STDEV($D$9:D330))</f>
        <v>1.6465779128742091</v>
      </c>
      <c r="G330" s="7">
        <f t="shared" ref="G330:G393" ca="1" si="56">IF(D330="","",TINV($C$5,B330-1))</f>
        <v>1.967381707011099</v>
      </c>
      <c r="H330" s="7">
        <f t="shared" ca="1" si="51"/>
        <v>0.18052733815474828</v>
      </c>
      <c r="I330" s="7">
        <f t="shared" ca="1" si="52"/>
        <v>3.3443173823421461</v>
      </c>
      <c r="J330" s="7">
        <f t="shared" ca="1" si="53"/>
        <v>3.7053720586516428</v>
      </c>
      <c r="K330" s="26">
        <f t="shared" ca="1" si="54"/>
        <v>5.1215685361963831E-2</v>
      </c>
      <c r="L330" s="20" t="str">
        <f t="shared" ca="1" si="49"/>
        <v/>
      </c>
      <c r="M330" s="24" t="str">
        <f t="shared" ca="1" si="50"/>
        <v/>
      </c>
    </row>
    <row r="331" spans="2:13" x14ac:dyDescent="0.25">
      <c r="B331" s="2">
        <v>323</v>
      </c>
      <c r="C331" s="2">
        <f t="shared" ca="1" si="55"/>
        <v>0.86804510846204885</v>
      </c>
      <c r="D331" s="3">
        <f ca="1">IF(SUM($M$14:M330)&gt;=1,"",IF(C331&lt;=$O$2,1,IF(AND(C331&lt;=$O$3,C331&gt;$O$2),2,IF(AND(C331&lt;=$O$4,C331&gt;$O$3),3,IF(AND(C331&lt;=$O$5,C331&gt;$O$4),4,IF(AND(C331&lt;=$O$6,C331&gt;$O$5),5,IF(C331&gt;$O$6,6,"")))))))</f>
        <v>6</v>
      </c>
      <c r="E331" s="7">
        <f ca="1">IF(D331="","",AVERAGE($D$9:D331))</f>
        <v>3.5325077399380804</v>
      </c>
      <c r="F331" s="7">
        <f ca="1">IF(D331="","",STDEV($D$9:D331))</f>
        <v>1.6497775765110101</v>
      </c>
      <c r="G331" s="7">
        <f t="shared" ca="1" si="56"/>
        <v>1.9673585853226803</v>
      </c>
      <c r="H331" s="7">
        <f t="shared" ca="1" si="51"/>
        <v>0.18059580588695462</v>
      </c>
      <c r="I331" s="7">
        <f t="shared" ca="1" si="52"/>
        <v>3.3519119340511256</v>
      </c>
      <c r="J331" s="7">
        <f t="shared" ca="1" si="53"/>
        <v>3.7131035458250352</v>
      </c>
      <c r="K331" s="26">
        <f t="shared" ca="1" si="54"/>
        <v>5.1123966083686544E-2</v>
      </c>
      <c r="L331" s="20" t="str">
        <f t="shared" ca="1" si="49"/>
        <v/>
      </c>
      <c r="M331" s="24" t="str">
        <f t="shared" ca="1" si="50"/>
        <v/>
      </c>
    </row>
    <row r="332" spans="2:13" x14ac:dyDescent="0.25">
      <c r="B332" s="2">
        <v>324</v>
      </c>
      <c r="C332" s="2">
        <f t="shared" ca="1" si="55"/>
        <v>0.76628975325086612</v>
      </c>
      <c r="D332" s="3">
        <f ca="1">IF(SUM($M$14:M331)&gt;=1,"",IF(C332&lt;=$O$2,1,IF(AND(C332&lt;=$O$3,C332&gt;$O$2),2,IF(AND(C332&lt;=$O$4,C332&gt;$O$3),3,IF(AND(C332&lt;=$O$5,C332&gt;$O$4),4,IF(AND(C332&lt;=$O$6,C332&gt;$O$5),5,IF(C332&gt;$O$6,6,"")))))))</f>
        <v>5</v>
      </c>
      <c r="E332" s="7">
        <f ca="1">IF(D332="","",AVERAGE($D$9:D332))</f>
        <v>3.5370370370370372</v>
      </c>
      <c r="F332" s="7">
        <f ca="1">IF(D332="","",STDEV($D$9:D332))</f>
        <v>1.6492380786624106</v>
      </c>
      <c r="G332" s="7">
        <f t="shared" ca="1" si="56"/>
        <v>1.9673356073305315</v>
      </c>
      <c r="H332" s="7">
        <f t="shared" ca="1" si="51"/>
        <v>0.18025582206210847</v>
      </c>
      <c r="I332" s="7">
        <f t="shared" ca="1" si="52"/>
        <v>3.3567812149749288</v>
      </c>
      <c r="J332" s="7">
        <f t="shared" ca="1" si="53"/>
        <v>3.7172928590991456</v>
      </c>
      <c r="K332" s="26">
        <f t="shared" ca="1" si="54"/>
        <v>5.0962379012323859E-2</v>
      </c>
      <c r="L332" s="20" t="str">
        <f t="shared" ca="1" si="49"/>
        <v/>
      </c>
      <c r="M332" s="24" t="str">
        <f t="shared" ca="1" si="50"/>
        <v/>
      </c>
    </row>
    <row r="333" spans="2:13" x14ac:dyDescent="0.25">
      <c r="B333" s="2">
        <v>325</v>
      </c>
      <c r="C333" s="2">
        <f t="shared" ca="1" si="55"/>
        <v>0.64399482890051751</v>
      </c>
      <c r="D333" s="3">
        <f ca="1">IF(SUM($M$14:M332)&gt;=1,"",IF(C333&lt;=$O$2,1,IF(AND(C333&lt;=$O$3,C333&gt;$O$2),2,IF(AND(C333&lt;=$O$4,C333&gt;$O$3),3,IF(AND(C333&lt;=$O$5,C333&gt;$O$4),4,IF(AND(C333&lt;=$O$6,C333&gt;$O$5),5,IF(C333&gt;$O$6,6,"")))))))</f>
        <v>5</v>
      </c>
      <c r="E333" s="7">
        <f ca="1">IF(D333="","",AVERAGE($D$9:D333))</f>
        <v>3.5415384615384617</v>
      </c>
      <c r="F333" s="7">
        <f ca="1">IF(D333="","",STDEV($D$9:D333))</f>
        <v>1.6486893698258134</v>
      </c>
      <c r="G333" s="7">
        <f t="shared" ca="1" si="56"/>
        <v>1.9673127716992174</v>
      </c>
      <c r="H333" s="7">
        <f t="shared" ca="1" si="51"/>
        <v>0.17991632380297579</v>
      </c>
      <c r="I333" s="7">
        <f t="shared" ca="1" si="52"/>
        <v>3.3616221377354858</v>
      </c>
      <c r="J333" s="7">
        <f t="shared" ca="1" si="53"/>
        <v>3.7214547853414377</v>
      </c>
      <c r="K333" s="26">
        <f t="shared" ca="1" si="54"/>
        <v>5.0801742168520528E-2</v>
      </c>
      <c r="L333" s="20" t="str">
        <f t="shared" ca="1" si="49"/>
        <v/>
      </c>
      <c r="M333" s="24" t="str">
        <f t="shared" ca="1" si="50"/>
        <v/>
      </c>
    </row>
    <row r="334" spans="2:13" x14ac:dyDescent="0.25">
      <c r="B334" s="2">
        <v>326</v>
      </c>
      <c r="C334" s="2">
        <f t="shared" ca="1" si="55"/>
        <v>0.67081035543516054</v>
      </c>
      <c r="D334" s="3">
        <f ca="1">IF(SUM($M$14:M333)&gt;=1,"",IF(C334&lt;=$O$2,1,IF(AND(C334&lt;=$O$3,C334&gt;$O$2),2,IF(AND(C334&lt;=$O$4,C334&gt;$O$3),3,IF(AND(C334&lt;=$O$5,C334&gt;$O$4),4,IF(AND(C334&lt;=$O$6,C334&gt;$O$5),5,IF(C334&gt;$O$6,6,"")))))))</f>
        <v>5</v>
      </c>
      <c r="E334" s="7">
        <f ca="1">IF(D334="","",AVERAGE($D$9:D334))</f>
        <v>3.5460122699386503</v>
      </c>
      <c r="F334" s="7">
        <f ca="1">IF(D334="","",STDEV($D$9:D334))</f>
        <v>1.6481316377139297</v>
      </c>
      <c r="G334" s="7">
        <f t="shared" ca="1" si="56"/>
        <v>1.9672900771098647</v>
      </c>
      <c r="H334" s="7">
        <f t="shared" ca="1" si="51"/>
        <v>0.17957732484024413</v>
      </c>
      <c r="I334" s="7">
        <f t="shared" ca="1" si="52"/>
        <v>3.3664349450984061</v>
      </c>
      <c r="J334" s="7">
        <f t="shared" ca="1" si="53"/>
        <v>3.7255895947788944</v>
      </c>
      <c r="K334" s="26">
        <f t="shared" ca="1" si="54"/>
        <v>5.0642048354601718E-2</v>
      </c>
      <c r="L334" s="20" t="str">
        <f t="shared" ref="L334:L397" ca="1" si="57">IF(K334&lt;=$G$4,IF(AND($C$4&gt;=I334,$C$4&lt;=J334),"Bom","Mau"),"")</f>
        <v/>
      </c>
      <c r="M334" s="24" t="str">
        <f t="shared" ca="1" si="50"/>
        <v/>
      </c>
    </row>
    <row r="335" spans="2:13" x14ac:dyDescent="0.25">
      <c r="B335" s="2">
        <v>327</v>
      </c>
      <c r="C335" s="2">
        <f t="shared" ca="1" si="55"/>
        <v>0.70184604053043542</v>
      </c>
      <c r="D335" s="3">
        <f ca="1">IF(SUM($M$14:M334)&gt;=1,"",IF(C335&lt;=$O$2,1,IF(AND(C335&lt;=$O$3,C335&gt;$O$2),2,IF(AND(C335&lt;=$O$4,C335&gt;$O$3),3,IF(AND(C335&lt;=$O$5,C335&gt;$O$4),4,IF(AND(C335&lt;=$O$6,C335&gt;$O$5),5,IF(C335&gt;$O$6,6,"")))))))</f>
        <v>5</v>
      </c>
      <c r="E335" s="7">
        <f ca="1">IF(D335="","",AVERAGE($D$9:D335))</f>
        <v>3.5504587155963301</v>
      </c>
      <c r="F335" s="7">
        <f ca="1">IF(D335="","",STDEV($D$9:D335))</f>
        <v>1.6475650663419179</v>
      </c>
      <c r="G335" s="7">
        <f t="shared" ca="1" si="56"/>
        <v>1.9672675222597713</v>
      </c>
      <c r="H335" s="7">
        <f t="shared" ca="1" si="51"/>
        <v>0.1792388384552932</v>
      </c>
      <c r="I335" s="7">
        <f t="shared" ca="1" si="52"/>
        <v>3.3712198771410371</v>
      </c>
      <c r="J335" s="7">
        <f t="shared" ca="1" si="53"/>
        <v>3.7296975540516231</v>
      </c>
      <c r="K335" s="26">
        <f t="shared" ca="1" si="54"/>
        <v>5.0483290417640721E-2</v>
      </c>
      <c r="L335" s="20" t="str">
        <f t="shared" ca="1" si="57"/>
        <v/>
      </c>
      <c r="M335" s="24" t="str">
        <f t="shared" ref="M335:M398" ca="1" si="58">IF(L335="","",IF(OR(L335="Bom",L335="Mau"),1,0))</f>
        <v/>
      </c>
    </row>
    <row r="336" spans="2:13" x14ac:dyDescent="0.25">
      <c r="B336" s="2">
        <v>328</v>
      </c>
      <c r="C336" s="2">
        <f t="shared" ca="1" si="55"/>
        <v>0.36012696601826866</v>
      </c>
      <c r="D336" s="3">
        <f ca="1">IF(SUM($M$14:M335)&gt;=1,"",IF(C336&lt;=$O$2,1,IF(AND(C336&lt;=$O$3,C336&gt;$O$2),2,IF(AND(C336&lt;=$O$4,C336&gt;$O$3),3,IF(AND(C336&lt;=$O$5,C336&gt;$O$4),4,IF(AND(C336&lt;=$O$6,C336&gt;$O$5),5,IF(C336&gt;$O$6,6,"")))))))</f>
        <v>3</v>
      </c>
      <c r="E336" s="7">
        <f ca="1">IF(D336="","",AVERAGE($D$9:D336))</f>
        <v>3.5487804878048781</v>
      </c>
      <c r="F336" s="7">
        <f ca="1">IF(D336="","",STDEV($D$9:D336))</f>
        <v>1.6453246820810792</v>
      </c>
      <c r="G336" s="7">
        <f t="shared" ca="1" si="56"/>
        <v>1.9672451058622706</v>
      </c>
      <c r="H336" s="7">
        <f t="shared" ca="1" si="51"/>
        <v>0.17872000356707968</v>
      </c>
      <c r="I336" s="7">
        <f t="shared" ca="1" si="52"/>
        <v>3.3700604842377984</v>
      </c>
      <c r="J336" s="7">
        <f t="shared" ca="1" si="53"/>
        <v>3.7275004913719578</v>
      </c>
      <c r="K336" s="26">
        <f t="shared" ca="1" si="54"/>
        <v>5.0360963204469186E-2</v>
      </c>
      <c r="L336" s="20" t="str">
        <f t="shared" ca="1" si="57"/>
        <v/>
      </c>
      <c r="M336" s="24" t="str">
        <f t="shared" ca="1" si="58"/>
        <v/>
      </c>
    </row>
    <row r="337" spans="2:13" x14ac:dyDescent="0.25">
      <c r="B337" s="2">
        <v>329</v>
      </c>
      <c r="C337" s="2">
        <f t="shared" ca="1" si="55"/>
        <v>0.18015014921032835</v>
      </c>
      <c r="D337" s="3">
        <f ca="1">IF(SUM($M$14:M336)&gt;=1,"",IF(C337&lt;=$O$2,1,IF(AND(C337&lt;=$O$3,C337&gt;$O$2),2,IF(AND(C337&lt;=$O$4,C337&gt;$O$3),3,IF(AND(C337&lt;=$O$5,C337&gt;$O$4),4,IF(AND(C337&lt;=$O$6,C337&gt;$O$5),5,IF(C337&gt;$O$6,6,"")))))))</f>
        <v>2</v>
      </c>
      <c r="E337" s="7">
        <f ca="1">IF(D337="","",AVERAGE($D$9:D337))</f>
        <v>3.5440729483282674</v>
      </c>
      <c r="F337" s="7">
        <f ca="1">IF(D337="","",STDEV($D$9:D337))</f>
        <v>1.6450321946672002</v>
      </c>
      <c r="G337" s="7">
        <f t="shared" ca="1" si="56"/>
        <v>1.9672228266464558</v>
      </c>
      <c r="H337" s="7">
        <f t="shared" ca="1" si="51"/>
        <v>0.17841444281044769</v>
      </c>
      <c r="I337" s="7">
        <f t="shared" ca="1" si="52"/>
        <v>3.3656585055178199</v>
      </c>
      <c r="J337" s="7">
        <f t="shared" ca="1" si="53"/>
        <v>3.7224873911387149</v>
      </c>
      <c r="K337" s="26">
        <f t="shared" ca="1" si="54"/>
        <v>5.0341639523702651E-2</v>
      </c>
      <c r="L337" s="20" t="str">
        <f t="shared" ca="1" si="57"/>
        <v/>
      </c>
      <c r="M337" s="24" t="str">
        <f t="shared" ca="1" si="58"/>
        <v/>
      </c>
    </row>
    <row r="338" spans="2:13" x14ac:dyDescent="0.25">
      <c r="B338" s="2">
        <v>330</v>
      </c>
      <c r="C338" s="2">
        <f t="shared" ca="1" si="55"/>
        <v>0.59704409266934344</v>
      </c>
      <c r="D338" s="3">
        <f ca="1">IF(SUM($M$14:M337)&gt;=1,"",IF(C338&lt;=$O$2,1,IF(AND(C338&lt;=$O$3,C338&gt;$O$2),2,IF(AND(C338&lt;=$O$4,C338&gt;$O$3),3,IF(AND(C338&lt;=$O$5,C338&gt;$O$4),4,IF(AND(C338&lt;=$O$6,C338&gt;$O$5),5,IF(C338&gt;$O$6,6,"")))))))</f>
        <v>5</v>
      </c>
      <c r="E338" s="7">
        <f ca="1">IF(D338="","",AVERAGE($D$9:D338))</f>
        <v>3.5484848484848484</v>
      </c>
      <c r="F338" s="7">
        <f ca="1">IF(D338="","",STDEV($D$9:D338))</f>
        <v>1.6444844189985517</v>
      </c>
      <c r="G338" s="7">
        <f t="shared" ca="1" si="56"/>
        <v>1.9672006833568543</v>
      </c>
      <c r="H338" s="7">
        <f t="shared" ca="1" si="51"/>
        <v>0.17808258850219713</v>
      </c>
      <c r="I338" s="7">
        <f t="shared" ca="1" si="52"/>
        <v>3.3704022599826513</v>
      </c>
      <c r="J338" s="7">
        <f t="shared" ca="1" si="53"/>
        <v>3.7265674369870454</v>
      </c>
      <c r="K338" s="26">
        <f t="shared" ca="1" si="54"/>
        <v>5.0185528783710548E-2</v>
      </c>
      <c r="L338" s="20" t="str">
        <f t="shared" ca="1" si="57"/>
        <v/>
      </c>
      <c r="M338" s="24" t="str">
        <f t="shared" ca="1" si="58"/>
        <v/>
      </c>
    </row>
    <row r="339" spans="2:13" x14ac:dyDescent="0.25">
      <c r="B339" s="2">
        <v>331</v>
      </c>
      <c r="C339" s="2">
        <f t="shared" ca="1" si="55"/>
        <v>0.78134789748482902</v>
      </c>
      <c r="D339" s="3">
        <f ca="1">IF(SUM($M$14:M338)&gt;=1,"",IF(C339&lt;=$O$2,1,IF(AND(C339&lt;=$O$3,C339&gt;$O$2),2,IF(AND(C339&lt;=$O$4,C339&gt;$O$3),3,IF(AND(C339&lt;=$O$5,C339&gt;$O$4),4,IF(AND(C339&lt;=$O$6,C339&gt;$O$5),5,IF(C339&gt;$O$6,6,"")))))))</f>
        <v>5</v>
      </c>
      <c r="E339" s="7">
        <f ca="1">IF(D339="","",AVERAGE($D$9:D339))</f>
        <v>3.5528700906344413</v>
      </c>
      <c r="F339" s="7">
        <f ca="1">IF(D339="","",STDEV($D$9:D339))</f>
        <v>1.6439280134408099</v>
      </c>
      <c r="G339" s="7">
        <f t="shared" ca="1" si="56"/>
        <v>1.9671786747533757</v>
      </c>
      <c r="H339" s="7">
        <f t="shared" ca="1" si="51"/>
        <v>0.17775122688733047</v>
      </c>
      <c r="I339" s="7">
        <f t="shared" ca="1" si="52"/>
        <v>3.3751188637471108</v>
      </c>
      <c r="J339" s="7">
        <f t="shared" ca="1" si="53"/>
        <v>3.7306213175217717</v>
      </c>
      <c r="K339" s="26">
        <f t="shared" ca="1" si="54"/>
        <v>5.0030319812675493E-2</v>
      </c>
      <c r="L339" s="20" t="str">
        <f t="shared" ca="1" si="57"/>
        <v/>
      </c>
      <c r="M339" s="24" t="str">
        <f t="shared" ca="1" si="58"/>
        <v/>
      </c>
    </row>
    <row r="340" spans="2:13" x14ac:dyDescent="0.25">
      <c r="B340" s="2">
        <v>332</v>
      </c>
      <c r="C340" s="2">
        <f t="shared" ca="1" si="55"/>
        <v>0.29359549296357546</v>
      </c>
      <c r="D340" s="3">
        <f ca="1">IF(SUM($M$14:M339)&gt;=1,"",IF(C340&lt;=$O$2,1,IF(AND(C340&lt;=$O$3,C340&gt;$O$2),2,IF(AND(C340&lt;=$O$4,C340&gt;$O$3),3,IF(AND(C340&lt;=$O$5,C340&gt;$O$4),4,IF(AND(C340&lt;=$O$6,C340&gt;$O$5),5,IF(C340&gt;$O$6,6,"")))))))</f>
        <v>3</v>
      </c>
      <c r="E340" s="7">
        <f ca="1">IF(D340="","",AVERAGE($D$9:D340))</f>
        <v>3.5512048192771086</v>
      </c>
      <c r="F340" s="7">
        <f ca="1">IF(D340="","",STDEV($D$9:D340))</f>
        <v>1.6417232841158476</v>
      </c>
      <c r="G340" s="7">
        <f t="shared" ca="1" si="56"/>
        <v>1.9671567996108683</v>
      </c>
      <c r="H340" s="7">
        <f t="shared" ca="1" si="51"/>
        <v>0.17724332730008824</v>
      </c>
      <c r="I340" s="7">
        <f t="shared" ca="1" si="52"/>
        <v>3.3739614919770204</v>
      </c>
      <c r="J340" s="7">
        <f t="shared" ca="1" si="53"/>
        <v>3.7284481465771968</v>
      </c>
      <c r="K340" s="26">
        <f t="shared" ca="1" si="54"/>
        <v>4.9910758832594819E-2</v>
      </c>
      <c r="L340" s="20" t="str">
        <f t="shared" ca="1" si="57"/>
        <v>Bom</v>
      </c>
      <c r="M340" s="24">
        <f t="shared" ca="1" si="58"/>
        <v>1</v>
      </c>
    </row>
    <row r="341" spans="2:13" x14ac:dyDescent="0.25">
      <c r="B341" s="2">
        <v>333</v>
      </c>
      <c r="C341" s="2">
        <f t="shared" ca="1" si="55"/>
        <v>0.68290243356443769</v>
      </c>
      <c r="D341" s="3" t="str">
        <f ca="1">IF(SUM($M$14:M340)&gt;=1,"",IF(C341&lt;=$O$2,1,IF(AND(C341&lt;=$O$3,C341&gt;$O$2),2,IF(AND(C341&lt;=$O$4,C341&gt;$O$3),3,IF(AND(C341&lt;=$O$5,C341&gt;$O$4),4,IF(AND(C341&lt;=$O$6,C341&gt;$O$5),5,IF(C341&gt;$O$6,6,"")))))))</f>
        <v/>
      </c>
      <c r="E341" s="7" t="str">
        <f ca="1">IF(D341="","",AVERAGE($D$9:D341))</f>
        <v/>
      </c>
      <c r="F341" s="7" t="str">
        <f ca="1">IF(D341="","",STDEV($D$9:D341))</f>
        <v/>
      </c>
      <c r="G341" s="7" t="str">
        <f t="shared" ca="1" si="56"/>
        <v/>
      </c>
      <c r="H341" s="7" t="str">
        <f t="shared" ca="1" si="51"/>
        <v/>
      </c>
      <c r="I341" s="7" t="str">
        <f t="shared" ca="1" si="52"/>
        <v/>
      </c>
      <c r="J341" s="7" t="str">
        <f t="shared" ca="1" si="53"/>
        <v/>
      </c>
      <c r="K341" s="26" t="str">
        <f t="shared" ca="1" si="54"/>
        <v/>
      </c>
      <c r="L341" s="20" t="str">
        <f t="shared" ca="1" si="57"/>
        <v/>
      </c>
      <c r="M341" s="24" t="str">
        <f t="shared" ca="1" si="58"/>
        <v/>
      </c>
    </row>
    <row r="342" spans="2:13" x14ac:dyDescent="0.25">
      <c r="B342" s="2">
        <v>334</v>
      </c>
      <c r="C342" s="2">
        <f t="shared" ca="1" si="55"/>
        <v>0.50652601237210604</v>
      </c>
      <c r="D342" s="3" t="str">
        <f ca="1">IF(SUM($M$14:M341)&gt;=1,"",IF(C342&lt;=$O$2,1,IF(AND(C342&lt;=$O$3,C342&gt;$O$2),2,IF(AND(C342&lt;=$O$4,C342&gt;$O$3),3,IF(AND(C342&lt;=$O$5,C342&gt;$O$4),4,IF(AND(C342&lt;=$O$6,C342&gt;$O$5),5,IF(C342&gt;$O$6,6,"")))))))</f>
        <v/>
      </c>
      <c r="E342" s="7" t="str">
        <f ca="1">IF(D342="","",AVERAGE($D$9:D342))</f>
        <v/>
      </c>
      <c r="F342" s="7" t="str">
        <f ca="1">IF(D342="","",STDEV($D$9:D342))</f>
        <v/>
      </c>
      <c r="G342" s="7" t="str">
        <f t="shared" ca="1" si="56"/>
        <v/>
      </c>
      <c r="H342" s="7" t="str">
        <f t="shared" ca="1" si="51"/>
        <v/>
      </c>
      <c r="I342" s="7" t="str">
        <f t="shared" ca="1" si="52"/>
        <v/>
      </c>
      <c r="J342" s="7" t="str">
        <f t="shared" ca="1" si="53"/>
        <v/>
      </c>
      <c r="K342" s="26" t="str">
        <f t="shared" ca="1" si="54"/>
        <v/>
      </c>
      <c r="L342" s="20" t="str">
        <f t="shared" ca="1" si="57"/>
        <v/>
      </c>
      <c r="M342" s="24" t="str">
        <f t="shared" ca="1" si="58"/>
        <v/>
      </c>
    </row>
    <row r="343" spans="2:13" x14ac:dyDescent="0.25">
      <c r="B343" s="2">
        <v>335</v>
      </c>
      <c r="C343" s="2">
        <f t="shared" ca="1" si="55"/>
        <v>0.41464055992535609</v>
      </c>
      <c r="D343" s="3" t="str">
        <f ca="1">IF(SUM($M$14:M342)&gt;=1,"",IF(C343&lt;=$O$2,1,IF(AND(C343&lt;=$O$3,C343&gt;$O$2),2,IF(AND(C343&lt;=$O$4,C343&gt;$O$3),3,IF(AND(C343&lt;=$O$5,C343&gt;$O$4),4,IF(AND(C343&lt;=$O$6,C343&gt;$O$5),5,IF(C343&gt;$O$6,6,"")))))))</f>
        <v/>
      </c>
      <c r="E343" s="7" t="str">
        <f ca="1">IF(D343="","",AVERAGE($D$9:D343))</f>
        <v/>
      </c>
      <c r="F343" s="7" t="str">
        <f ca="1">IF(D343="","",STDEV($D$9:D343))</f>
        <v/>
      </c>
      <c r="G343" s="7" t="str">
        <f t="shared" ca="1" si="56"/>
        <v/>
      </c>
      <c r="H343" s="7" t="str">
        <f t="shared" ca="1" si="51"/>
        <v/>
      </c>
      <c r="I343" s="7" t="str">
        <f t="shared" ca="1" si="52"/>
        <v/>
      </c>
      <c r="J343" s="7" t="str">
        <f t="shared" ca="1" si="53"/>
        <v/>
      </c>
      <c r="K343" s="26" t="str">
        <f t="shared" ca="1" si="54"/>
        <v/>
      </c>
      <c r="L343" s="20" t="str">
        <f t="shared" ca="1" si="57"/>
        <v/>
      </c>
      <c r="M343" s="24" t="str">
        <f t="shared" ca="1" si="58"/>
        <v/>
      </c>
    </row>
    <row r="344" spans="2:13" x14ac:dyDescent="0.25">
      <c r="B344" s="2">
        <v>336</v>
      </c>
      <c r="C344" s="2">
        <f t="shared" ca="1" si="55"/>
        <v>0.11305666872386977</v>
      </c>
      <c r="D344" s="3" t="str">
        <f ca="1">IF(SUM($M$14:M343)&gt;=1,"",IF(C344&lt;=$O$2,1,IF(AND(C344&lt;=$O$3,C344&gt;$O$2),2,IF(AND(C344&lt;=$O$4,C344&gt;$O$3),3,IF(AND(C344&lt;=$O$5,C344&gt;$O$4),4,IF(AND(C344&lt;=$O$6,C344&gt;$O$5),5,IF(C344&gt;$O$6,6,"")))))))</f>
        <v/>
      </c>
      <c r="E344" s="7" t="str">
        <f ca="1">IF(D344="","",AVERAGE($D$9:D344))</f>
        <v/>
      </c>
      <c r="F344" s="7" t="str">
        <f ca="1">IF(D344="","",STDEV($D$9:D344))</f>
        <v/>
      </c>
      <c r="G344" s="7" t="str">
        <f t="shared" ca="1" si="56"/>
        <v/>
      </c>
      <c r="H344" s="7" t="str">
        <f t="shared" ca="1" si="51"/>
        <v/>
      </c>
      <c r="I344" s="7" t="str">
        <f t="shared" ca="1" si="52"/>
        <v/>
      </c>
      <c r="J344" s="7" t="str">
        <f t="shared" ca="1" si="53"/>
        <v/>
      </c>
      <c r="K344" s="26" t="str">
        <f t="shared" ca="1" si="54"/>
        <v/>
      </c>
      <c r="L344" s="20" t="str">
        <f t="shared" ca="1" si="57"/>
        <v/>
      </c>
      <c r="M344" s="24" t="str">
        <f t="shared" ca="1" si="58"/>
        <v/>
      </c>
    </row>
    <row r="345" spans="2:13" x14ac:dyDescent="0.25">
      <c r="B345" s="2">
        <v>337</v>
      </c>
      <c r="C345" s="2">
        <f t="shared" ca="1" si="55"/>
        <v>0.70087552497692662</v>
      </c>
      <c r="D345" s="3" t="str">
        <f ca="1">IF(SUM($M$14:M344)&gt;=1,"",IF(C345&lt;=$O$2,1,IF(AND(C345&lt;=$O$3,C345&gt;$O$2),2,IF(AND(C345&lt;=$O$4,C345&gt;$O$3),3,IF(AND(C345&lt;=$O$5,C345&gt;$O$4),4,IF(AND(C345&lt;=$O$6,C345&gt;$O$5),5,IF(C345&gt;$O$6,6,"")))))))</f>
        <v/>
      </c>
      <c r="E345" s="7" t="str">
        <f ca="1">IF(D345="","",AVERAGE($D$9:D345))</f>
        <v/>
      </c>
      <c r="F345" s="7" t="str">
        <f ca="1">IF(D345="","",STDEV($D$9:D345))</f>
        <v/>
      </c>
      <c r="G345" s="7" t="str">
        <f t="shared" ca="1" si="56"/>
        <v/>
      </c>
      <c r="H345" s="7" t="str">
        <f t="shared" ca="1" si="51"/>
        <v/>
      </c>
      <c r="I345" s="7" t="str">
        <f t="shared" ca="1" si="52"/>
        <v/>
      </c>
      <c r="J345" s="7" t="str">
        <f t="shared" ca="1" si="53"/>
        <v/>
      </c>
      <c r="K345" s="26" t="str">
        <f t="shared" ca="1" si="54"/>
        <v/>
      </c>
      <c r="L345" s="20" t="str">
        <f t="shared" ca="1" si="57"/>
        <v/>
      </c>
      <c r="M345" s="24" t="str">
        <f t="shared" ca="1" si="58"/>
        <v/>
      </c>
    </row>
    <row r="346" spans="2:13" x14ac:dyDescent="0.25">
      <c r="B346" s="2">
        <v>338</v>
      </c>
      <c r="C346" s="2">
        <f t="shared" ca="1" si="55"/>
        <v>3.6121938619357308E-2</v>
      </c>
      <c r="D346" s="3" t="str">
        <f ca="1">IF(SUM($M$14:M345)&gt;=1,"",IF(C346&lt;=$O$2,1,IF(AND(C346&lt;=$O$3,C346&gt;$O$2),2,IF(AND(C346&lt;=$O$4,C346&gt;$O$3),3,IF(AND(C346&lt;=$O$5,C346&gt;$O$4),4,IF(AND(C346&lt;=$O$6,C346&gt;$O$5),5,IF(C346&gt;$O$6,6,"")))))))</f>
        <v/>
      </c>
      <c r="E346" s="7" t="str">
        <f ca="1">IF(D346="","",AVERAGE($D$9:D346))</f>
        <v/>
      </c>
      <c r="F346" s="7" t="str">
        <f ca="1">IF(D346="","",STDEV($D$9:D346))</f>
        <v/>
      </c>
      <c r="G346" s="7" t="str">
        <f t="shared" ca="1" si="56"/>
        <v/>
      </c>
      <c r="H346" s="7" t="str">
        <f t="shared" ca="1" si="51"/>
        <v/>
      </c>
      <c r="I346" s="7" t="str">
        <f t="shared" ca="1" si="52"/>
        <v/>
      </c>
      <c r="J346" s="7" t="str">
        <f t="shared" ca="1" si="53"/>
        <v/>
      </c>
      <c r="K346" s="26" t="str">
        <f t="shared" ca="1" si="54"/>
        <v/>
      </c>
      <c r="L346" s="20" t="str">
        <f t="shared" ca="1" si="57"/>
        <v/>
      </c>
      <c r="M346" s="24" t="str">
        <f t="shared" ca="1" si="58"/>
        <v/>
      </c>
    </row>
    <row r="347" spans="2:13" x14ac:dyDescent="0.25">
      <c r="B347" s="2">
        <v>339</v>
      </c>
      <c r="C347" s="2">
        <f t="shared" ca="1" si="55"/>
        <v>0.69405943845724849</v>
      </c>
      <c r="D347" s="3" t="str">
        <f ca="1">IF(SUM($M$14:M346)&gt;=1,"",IF(C347&lt;=$O$2,1,IF(AND(C347&lt;=$O$3,C347&gt;$O$2),2,IF(AND(C347&lt;=$O$4,C347&gt;$O$3),3,IF(AND(C347&lt;=$O$5,C347&gt;$O$4),4,IF(AND(C347&lt;=$O$6,C347&gt;$O$5),5,IF(C347&gt;$O$6,6,"")))))))</f>
        <v/>
      </c>
      <c r="E347" s="7" t="str">
        <f ca="1">IF(D347="","",AVERAGE($D$9:D347))</f>
        <v/>
      </c>
      <c r="F347" s="7" t="str">
        <f ca="1">IF(D347="","",STDEV($D$9:D347))</f>
        <v/>
      </c>
      <c r="G347" s="7" t="str">
        <f t="shared" ca="1" si="56"/>
        <v/>
      </c>
      <c r="H347" s="7" t="str">
        <f t="shared" ca="1" si="51"/>
        <v/>
      </c>
      <c r="I347" s="7" t="str">
        <f t="shared" ca="1" si="52"/>
        <v/>
      </c>
      <c r="J347" s="7" t="str">
        <f t="shared" ca="1" si="53"/>
        <v/>
      </c>
      <c r="K347" s="26" t="str">
        <f t="shared" ca="1" si="54"/>
        <v/>
      </c>
      <c r="L347" s="20" t="str">
        <f t="shared" ca="1" si="57"/>
        <v/>
      </c>
      <c r="M347" s="24" t="str">
        <f t="shared" ca="1" si="58"/>
        <v/>
      </c>
    </row>
    <row r="348" spans="2:13" x14ac:dyDescent="0.25">
      <c r="B348" s="2">
        <v>340</v>
      </c>
      <c r="C348" s="2">
        <f t="shared" ca="1" si="55"/>
        <v>0.66496496432576757</v>
      </c>
      <c r="D348" s="3" t="str">
        <f ca="1">IF(SUM($M$14:M347)&gt;=1,"",IF(C348&lt;=$O$2,1,IF(AND(C348&lt;=$O$3,C348&gt;$O$2),2,IF(AND(C348&lt;=$O$4,C348&gt;$O$3),3,IF(AND(C348&lt;=$O$5,C348&gt;$O$4),4,IF(AND(C348&lt;=$O$6,C348&gt;$O$5),5,IF(C348&gt;$O$6,6,"")))))))</f>
        <v/>
      </c>
      <c r="E348" s="7" t="str">
        <f ca="1">IF(D348="","",AVERAGE($D$9:D348))</f>
        <v/>
      </c>
      <c r="F348" s="7" t="str">
        <f ca="1">IF(D348="","",STDEV($D$9:D348))</f>
        <v/>
      </c>
      <c r="G348" s="7" t="str">
        <f t="shared" ca="1" si="56"/>
        <v/>
      </c>
      <c r="H348" s="7" t="str">
        <f t="shared" ca="1" si="51"/>
        <v/>
      </c>
      <c r="I348" s="7" t="str">
        <f t="shared" ca="1" si="52"/>
        <v/>
      </c>
      <c r="J348" s="7" t="str">
        <f t="shared" ca="1" si="53"/>
        <v/>
      </c>
      <c r="K348" s="26" t="str">
        <f t="shared" ca="1" si="54"/>
        <v/>
      </c>
      <c r="L348" s="20" t="str">
        <f t="shared" ca="1" si="57"/>
        <v/>
      </c>
      <c r="M348" s="24" t="str">
        <f t="shared" ca="1" si="58"/>
        <v/>
      </c>
    </row>
    <row r="349" spans="2:13" x14ac:dyDescent="0.25">
      <c r="B349" s="2">
        <v>341</v>
      </c>
      <c r="C349" s="2">
        <f t="shared" ca="1" si="55"/>
        <v>4.8807544203959496E-2</v>
      </c>
      <c r="D349" s="3" t="str">
        <f ca="1">IF(SUM($M$14:M348)&gt;=1,"",IF(C349&lt;=$O$2,1,IF(AND(C349&lt;=$O$3,C349&gt;$O$2),2,IF(AND(C349&lt;=$O$4,C349&gt;$O$3),3,IF(AND(C349&lt;=$O$5,C349&gt;$O$4),4,IF(AND(C349&lt;=$O$6,C349&gt;$O$5),5,IF(C349&gt;$O$6,6,"")))))))</f>
        <v/>
      </c>
      <c r="E349" s="7" t="str">
        <f ca="1">IF(D349="","",AVERAGE($D$9:D349))</f>
        <v/>
      </c>
      <c r="F349" s="7" t="str">
        <f ca="1">IF(D349="","",STDEV($D$9:D349))</f>
        <v/>
      </c>
      <c r="G349" s="7" t="str">
        <f t="shared" ca="1" si="56"/>
        <v/>
      </c>
      <c r="H349" s="7" t="str">
        <f t="shared" ca="1" si="51"/>
        <v/>
      </c>
      <c r="I349" s="7" t="str">
        <f t="shared" ca="1" si="52"/>
        <v/>
      </c>
      <c r="J349" s="7" t="str">
        <f t="shared" ca="1" si="53"/>
        <v/>
      </c>
      <c r="K349" s="26" t="str">
        <f t="shared" ca="1" si="54"/>
        <v/>
      </c>
      <c r="L349" s="20" t="str">
        <f t="shared" ca="1" si="57"/>
        <v/>
      </c>
      <c r="M349" s="24" t="str">
        <f t="shared" ca="1" si="58"/>
        <v/>
      </c>
    </row>
    <row r="350" spans="2:13" x14ac:dyDescent="0.25">
      <c r="B350" s="2">
        <v>342</v>
      </c>
      <c r="C350" s="2">
        <f t="shared" ca="1" si="55"/>
        <v>0.69312158122998369</v>
      </c>
      <c r="D350" s="3" t="str">
        <f ca="1">IF(SUM($M$14:M349)&gt;=1,"",IF(C350&lt;=$O$2,1,IF(AND(C350&lt;=$O$3,C350&gt;$O$2),2,IF(AND(C350&lt;=$O$4,C350&gt;$O$3),3,IF(AND(C350&lt;=$O$5,C350&gt;$O$4),4,IF(AND(C350&lt;=$O$6,C350&gt;$O$5),5,IF(C350&gt;$O$6,6,"")))))))</f>
        <v/>
      </c>
      <c r="E350" s="7" t="str">
        <f ca="1">IF(D350="","",AVERAGE($D$9:D350))</f>
        <v/>
      </c>
      <c r="F350" s="7" t="str">
        <f ca="1">IF(D350="","",STDEV($D$9:D350))</f>
        <v/>
      </c>
      <c r="G350" s="7" t="str">
        <f t="shared" ca="1" si="56"/>
        <v/>
      </c>
      <c r="H350" s="7" t="str">
        <f t="shared" ca="1" si="51"/>
        <v/>
      </c>
      <c r="I350" s="7" t="str">
        <f t="shared" ca="1" si="52"/>
        <v/>
      </c>
      <c r="J350" s="7" t="str">
        <f t="shared" ca="1" si="53"/>
        <v/>
      </c>
      <c r="K350" s="26" t="str">
        <f t="shared" ca="1" si="54"/>
        <v/>
      </c>
      <c r="L350" s="20" t="str">
        <f t="shared" ca="1" si="57"/>
        <v/>
      </c>
      <c r="M350" s="24" t="str">
        <f t="shared" ca="1" si="58"/>
        <v/>
      </c>
    </row>
    <row r="351" spans="2:13" x14ac:dyDescent="0.25">
      <c r="B351" s="2">
        <v>343</v>
      </c>
      <c r="C351" s="2">
        <f t="shared" ca="1" si="55"/>
        <v>0.22641190894868213</v>
      </c>
      <c r="D351" s="3" t="str">
        <f ca="1">IF(SUM($M$14:M350)&gt;=1,"",IF(C351&lt;=$O$2,1,IF(AND(C351&lt;=$O$3,C351&gt;$O$2),2,IF(AND(C351&lt;=$O$4,C351&gt;$O$3),3,IF(AND(C351&lt;=$O$5,C351&gt;$O$4),4,IF(AND(C351&lt;=$O$6,C351&gt;$O$5),5,IF(C351&gt;$O$6,6,"")))))))</f>
        <v/>
      </c>
      <c r="E351" s="7" t="str">
        <f ca="1">IF(D351="","",AVERAGE($D$9:D351))</f>
        <v/>
      </c>
      <c r="F351" s="7" t="str">
        <f ca="1">IF(D351="","",STDEV($D$9:D351))</f>
        <v/>
      </c>
      <c r="G351" s="7" t="str">
        <f t="shared" ca="1" si="56"/>
        <v/>
      </c>
      <c r="H351" s="7" t="str">
        <f t="shared" ref="H351:H414" ca="1" si="59">IF(D351="","",G351*F351/SQRT(B351))</f>
        <v/>
      </c>
      <c r="I351" s="7" t="str">
        <f t="shared" ref="I351:I414" ca="1" si="60">IF(D351="","",E351-H351)</f>
        <v/>
      </c>
      <c r="J351" s="7" t="str">
        <f t="shared" ref="J351:J414" ca="1" si="61">IF(D351="","",E351+H351)</f>
        <v/>
      </c>
      <c r="K351" s="26" t="str">
        <f t="shared" ref="K351:K414" ca="1" si="62">IF(D351="","",H351/E351)</f>
        <v/>
      </c>
      <c r="L351" s="20" t="str">
        <f t="shared" ca="1" si="57"/>
        <v/>
      </c>
      <c r="M351" s="24" t="str">
        <f t="shared" ca="1" si="58"/>
        <v/>
      </c>
    </row>
    <row r="352" spans="2:13" x14ac:dyDescent="0.25">
      <c r="B352" s="2">
        <v>344</v>
      </c>
      <c r="C352" s="2">
        <f t="shared" ca="1" si="55"/>
        <v>0.95618242880477822</v>
      </c>
      <c r="D352" s="3" t="str">
        <f ca="1">IF(SUM($M$14:M351)&gt;=1,"",IF(C352&lt;=$O$2,1,IF(AND(C352&lt;=$O$3,C352&gt;$O$2),2,IF(AND(C352&lt;=$O$4,C352&gt;$O$3),3,IF(AND(C352&lt;=$O$5,C352&gt;$O$4),4,IF(AND(C352&lt;=$O$6,C352&gt;$O$5),5,IF(C352&gt;$O$6,6,"")))))))</f>
        <v/>
      </c>
      <c r="E352" s="7" t="str">
        <f ca="1">IF(D352="","",AVERAGE($D$9:D352))</f>
        <v/>
      </c>
      <c r="F352" s="7" t="str">
        <f ca="1">IF(D352="","",STDEV($D$9:D352))</f>
        <v/>
      </c>
      <c r="G352" s="7" t="str">
        <f t="shared" ca="1" si="56"/>
        <v/>
      </c>
      <c r="H352" s="7" t="str">
        <f t="shared" ca="1" si="59"/>
        <v/>
      </c>
      <c r="I352" s="7" t="str">
        <f t="shared" ca="1" si="60"/>
        <v/>
      </c>
      <c r="J352" s="7" t="str">
        <f t="shared" ca="1" si="61"/>
        <v/>
      </c>
      <c r="K352" s="26" t="str">
        <f t="shared" ca="1" si="62"/>
        <v/>
      </c>
      <c r="L352" s="20" t="str">
        <f t="shared" ca="1" si="57"/>
        <v/>
      </c>
      <c r="M352" s="24" t="str">
        <f t="shared" ca="1" si="58"/>
        <v/>
      </c>
    </row>
    <row r="353" spans="2:13" x14ac:dyDescent="0.25">
      <c r="B353" s="2">
        <v>345</v>
      </c>
      <c r="C353" s="2">
        <f t="shared" ca="1" si="55"/>
        <v>0.29373028277419111</v>
      </c>
      <c r="D353" s="3" t="str">
        <f ca="1">IF(SUM($M$14:M352)&gt;=1,"",IF(C353&lt;=$O$2,1,IF(AND(C353&lt;=$O$3,C353&gt;$O$2),2,IF(AND(C353&lt;=$O$4,C353&gt;$O$3),3,IF(AND(C353&lt;=$O$5,C353&gt;$O$4),4,IF(AND(C353&lt;=$O$6,C353&gt;$O$5),5,IF(C353&gt;$O$6,6,"")))))))</f>
        <v/>
      </c>
      <c r="E353" s="7" t="str">
        <f ca="1">IF(D353="","",AVERAGE($D$9:D353))</f>
        <v/>
      </c>
      <c r="F353" s="7" t="str">
        <f ca="1">IF(D353="","",STDEV($D$9:D353))</f>
        <v/>
      </c>
      <c r="G353" s="7" t="str">
        <f t="shared" ca="1" si="56"/>
        <v/>
      </c>
      <c r="H353" s="7" t="str">
        <f t="shared" ca="1" si="59"/>
        <v/>
      </c>
      <c r="I353" s="7" t="str">
        <f t="shared" ca="1" si="60"/>
        <v/>
      </c>
      <c r="J353" s="7" t="str">
        <f t="shared" ca="1" si="61"/>
        <v/>
      </c>
      <c r="K353" s="26" t="str">
        <f t="shared" ca="1" si="62"/>
        <v/>
      </c>
      <c r="L353" s="20" t="str">
        <f t="shared" ca="1" si="57"/>
        <v/>
      </c>
      <c r="M353" s="24" t="str">
        <f t="shared" ca="1" si="58"/>
        <v/>
      </c>
    </row>
    <row r="354" spans="2:13" x14ac:dyDescent="0.25">
      <c r="B354" s="2">
        <v>346</v>
      </c>
      <c r="C354" s="2">
        <f t="shared" ca="1" si="55"/>
        <v>0.25064756076323158</v>
      </c>
      <c r="D354" s="3" t="str">
        <f ca="1">IF(SUM($M$14:M353)&gt;=1,"",IF(C354&lt;=$O$2,1,IF(AND(C354&lt;=$O$3,C354&gt;$O$2),2,IF(AND(C354&lt;=$O$4,C354&gt;$O$3),3,IF(AND(C354&lt;=$O$5,C354&gt;$O$4),4,IF(AND(C354&lt;=$O$6,C354&gt;$O$5),5,IF(C354&gt;$O$6,6,"")))))))</f>
        <v/>
      </c>
      <c r="E354" s="7" t="str">
        <f ca="1">IF(D354="","",AVERAGE($D$9:D354))</f>
        <v/>
      </c>
      <c r="F354" s="7" t="str">
        <f ca="1">IF(D354="","",STDEV($D$9:D354))</f>
        <v/>
      </c>
      <c r="G354" s="7" t="str">
        <f t="shared" ca="1" si="56"/>
        <v/>
      </c>
      <c r="H354" s="7" t="str">
        <f t="shared" ca="1" si="59"/>
        <v/>
      </c>
      <c r="I354" s="7" t="str">
        <f t="shared" ca="1" si="60"/>
        <v/>
      </c>
      <c r="J354" s="7" t="str">
        <f t="shared" ca="1" si="61"/>
        <v/>
      </c>
      <c r="K354" s="26" t="str">
        <f t="shared" ca="1" si="62"/>
        <v/>
      </c>
      <c r="L354" s="20" t="str">
        <f t="shared" ca="1" si="57"/>
        <v/>
      </c>
      <c r="M354" s="24" t="str">
        <f t="shared" ca="1" si="58"/>
        <v/>
      </c>
    </row>
    <row r="355" spans="2:13" x14ac:dyDescent="0.25">
      <c r="B355" s="2">
        <v>347</v>
      </c>
      <c r="C355" s="2">
        <f t="shared" ca="1" si="55"/>
        <v>0.25965706752560136</v>
      </c>
      <c r="D355" s="3" t="str">
        <f ca="1">IF(SUM($M$14:M354)&gt;=1,"",IF(C355&lt;=$O$2,1,IF(AND(C355&lt;=$O$3,C355&gt;$O$2),2,IF(AND(C355&lt;=$O$4,C355&gt;$O$3),3,IF(AND(C355&lt;=$O$5,C355&gt;$O$4),4,IF(AND(C355&lt;=$O$6,C355&gt;$O$5),5,IF(C355&gt;$O$6,6,"")))))))</f>
        <v/>
      </c>
      <c r="E355" s="7" t="str">
        <f ca="1">IF(D355="","",AVERAGE($D$9:D355))</f>
        <v/>
      </c>
      <c r="F355" s="7" t="str">
        <f ca="1">IF(D355="","",STDEV($D$9:D355))</f>
        <v/>
      </c>
      <c r="G355" s="7" t="str">
        <f t="shared" ca="1" si="56"/>
        <v/>
      </c>
      <c r="H355" s="7" t="str">
        <f t="shared" ca="1" si="59"/>
        <v/>
      </c>
      <c r="I355" s="7" t="str">
        <f t="shared" ca="1" si="60"/>
        <v/>
      </c>
      <c r="J355" s="7" t="str">
        <f t="shared" ca="1" si="61"/>
        <v/>
      </c>
      <c r="K355" s="26" t="str">
        <f t="shared" ca="1" si="62"/>
        <v/>
      </c>
      <c r="L355" s="20" t="str">
        <f t="shared" ca="1" si="57"/>
        <v/>
      </c>
      <c r="M355" s="24" t="str">
        <f t="shared" ca="1" si="58"/>
        <v/>
      </c>
    </row>
    <row r="356" spans="2:13" x14ac:dyDescent="0.25">
      <c r="B356" s="2">
        <v>348</v>
      </c>
      <c r="C356" s="2">
        <f t="shared" ca="1" si="55"/>
        <v>0.25093539600791737</v>
      </c>
      <c r="D356" s="3" t="str">
        <f ca="1">IF(SUM($M$14:M355)&gt;=1,"",IF(C356&lt;=$O$2,1,IF(AND(C356&lt;=$O$3,C356&gt;$O$2),2,IF(AND(C356&lt;=$O$4,C356&gt;$O$3),3,IF(AND(C356&lt;=$O$5,C356&gt;$O$4),4,IF(AND(C356&lt;=$O$6,C356&gt;$O$5),5,IF(C356&gt;$O$6,6,"")))))))</f>
        <v/>
      </c>
      <c r="E356" s="7" t="str">
        <f ca="1">IF(D356="","",AVERAGE($D$9:D356))</f>
        <v/>
      </c>
      <c r="F356" s="7" t="str">
        <f ca="1">IF(D356="","",STDEV($D$9:D356))</f>
        <v/>
      </c>
      <c r="G356" s="7" t="str">
        <f t="shared" ca="1" si="56"/>
        <v/>
      </c>
      <c r="H356" s="7" t="str">
        <f t="shared" ca="1" si="59"/>
        <v/>
      </c>
      <c r="I356" s="7" t="str">
        <f t="shared" ca="1" si="60"/>
        <v/>
      </c>
      <c r="J356" s="7" t="str">
        <f t="shared" ca="1" si="61"/>
        <v/>
      </c>
      <c r="K356" s="26" t="str">
        <f t="shared" ca="1" si="62"/>
        <v/>
      </c>
      <c r="L356" s="20" t="str">
        <f t="shared" ca="1" si="57"/>
        <v/>
      </c>
      <c r="M356" s="24" t="str">
        <f t="shared" ca="1" si="58"/>
        <v/>
      </c>
    </row>
    <row r="357" spans="2:13" x14ac:dyDescent="0.25">
      <c r="B357" s="2">
        <v>349</v>
      </c>
      <c r="C357" s="2">
        <f t="shared" ca="1" si="55"/>
        <v>0.24383708205392318</v>
      </c>
      <c r="D357" s="3" t="str">
        <f ca="1">IF(SUM($M$14:M356)&gt;=1,"",IF(C357&lt;=$O$2,1,IF(AND(C357&lt;=$O$3,C357&gt;$O$2),2,IF(AND(C357&lt;=$O$4,C357&gt;$O$3),3,IF(AND(C357&lt;=$O$5,C357&gt;$O$4),4,IF(AND(C357&lt;=$O$6,C357&gt;$O$5),5,IF(C357&gt;$O$6,6,"")))))))</f>
        <v/>
      </c>
      <c r="E357" s="7" t="str">
        <f ca="1">IF(D357="","",AVERAGE($D$9:D357))</f>
        <v/>
      </c>
      <c r="F357" s="7" t="str">
        <f ca="1">IF(D357="","",STDEV($D$9:D357))</f>
        <v/>
      </c>
      <c r="G357" s="7" t="str">
        <f t="shared" ca="1" si="56"/>
        <v/>
      </c>
      <c r="H357" s="7" t="str">
        <f t="shared" ca="1" si="59"/>
        <v/>
      </c>
      <c r="I357" s="7" t="str">
        <f t="shared" ca="1" si="60"/>
        <v/>
      </c>
      <c r="J357" s="7" t="str">
        <f t="shared" ca="1" si="61"/>
        <v/>
      </c>
      <c r="K357" s="26" t="str">
        <f t="shared" ca="1" si="62"/>
        <v/>
      </c>
      <c r="L357" s="20" t="str">
        <f t="shared" ca="1" si="57"/>
        <v/>
      </c>
      <c r="M357" s="24" t="str">
        <f t="shared" ca="1" si="58"/>
        <v/>
      </c>
    </row>
    <row r="358" spans="2:13" x14ac:dyDescent="0.25">
      <c r="B358" s="2">
        <v>350</v>
      </c>
      <c r="C358" s="2">
        <f t="shared" ca="1" si="55"/>
        <v>6.6460700557270047E-2</v>
      </c>
      <c r="D358" s="3" t="str">
        <f ca="1">IF(SUM($M$14:M357)&gt;=1,"",IF(C358&lt;=$O$2,1,IF(AND(C358&lt;=$O$3,C358&gt;$O$2),2,IF(AND(C358&lt;=$O$4,C358&gt;$O$3),3,IF(AND(C358&lt;=$O$5,C358&gt;$O$4),4,IF(AND(C358&lt;=$O$6,C358&gt;$O$5),5,IF(C358&gt;$O$6,6,"")))))))</f>
        <v/>
      </c>
      <c r="E358" s="7" t="str">
        <f ca="1">IF(D358="","",AVERAGE($D$9:D358))</f>
        <v/>
      </c>
      <c r="F358" s="7" t="str">
        <f ca="1">IF(D358="","",STDEV($D$9:D358))</f>
        <v/>
      </c>
      <c r="G358" s="7" t="str">
        <f t="shared" ca="1" si="56"/>
        <v/>
      </c>
      <c r="H358" s="7" t="str">
        <f t="shared" ca="1" si="59"/>
        <v/>
      </c>
      <c r="I358" s="7" t="str">
        <f t="shared" ca="1" si="60"/>
        <v/>
      </c>
      <c r="J358" s="7" t="str">
        <f t="shared" ca="1" si="61"/>
        <v/>
      </c>
      <c r="K358" s="26" t="str">
        <f t="shared" ca="1" si="62"/>
        <v/>
      </c>
      <c r="L358" s="20" t="str">
        <f t="shared" ca="1" si="57"/>
        <v/>
      </c>
      <c r="M358" s="24" t="str">
        <f t="shared" ca="1" si="58"/>
        <v/>
      </c>
    </row>
    <row r="359" spans="2:13" x14ac:dyDescent="0.25">
      <c r="B359" s="2">
        <v>351</v>
      </c>
      <c r="C359" s="2">
        <f t="shared" ca="1" si="55"/>
        <v>0.87535364576773533</v>
      </c>
      <c r="D359" s="3" t="str">
        <f ca="1">IF(SUM($M$14:M358)&gt;=1,"",IF(C359&lt;=$O$2,1,IF(AND(C359&lt;=$O$3,C359&gt;$O$2),2,IF(AND(C359&lt;=$O$4,C359&gt;$O$3),3,IF(AND(C359&lt;=$O$5,C359&gt;$O$4),4,IF(AND(C359&lt;=$O$6,C359&gt;$O$5),5,IF(C359&gt;$O$6,6,"")))))))</f>
        <v/>
      </c>
      <c r="E359" s="7" t="str">
        <f ca="1">IF(D359="","",AVERAGE($D$9:D359))</f>
        <v/>
      </c>
      <c r="F359" s="7" t="str">
        <f ca="1">IF(D359="","",STDEV($D$9:D359))</f>
        <v/>
      </c>
      <c r="G359" s="7" t="str">
        <f t="shared" ca="1" si="56"/>
        <v/>
      </c>
      <c r="H359" s="7" t="str">
        <f t="shared" ca="1" si="59"/>
        <v/>
      </c>
      <c r="I359" s="7" t="str">
        <f t="shared" ca="1" si="60"/>
        <v/>
      </c>
      <c r="J359" s="7" t="str">
        <f t="shared" ca="1" si="61"/>
        <v/>
      </c>
      <c r="K359" s="26" t="str">
        <f t="shared" ca="1" si="62"/>
        <v/>
      </c>
      <c r="L359" s="20" t="str">
        <f t="shared" ca="1" si="57"/>
        <v/>
      </c>
      <c r="M359" s="24" t="str">
        <f t="shared" ca="1" si="58"/>
        <v/>
      </c>
    </row>
    <row r="360" spans="2:13" x14ac:dyDescent="0.25">
      <c r="B360" s="2">
        <v>352</v>
      </c>
      <c r="C360" s="2">
        <f t="shared" ca="1" si="55"/>
        <v>0.2941502408384854</v>
      </c>
      <c r="D360" s="3" t="str">
        <f ca="1">IF(SUM($M$14:M359)&gt;=1,"",IF(C360&lt;=$O$2,1,IF(AND(C360&lt;=$O$3,C360&gt;$O$2),2,IF(AND(C360&lt;=$O$4,C360&gt;$O$3),3,IF(AND(C360&lt;=$O$5,C360&gt;$O$4),4,IF(AND(C360&lt;=$O$6,C360&gt;$O$5),5,IF(C360&gt;$O$6,6,"")))))))</f>
        <v/>
      </c>
      <c r="E360" s="7" t="str">
        <f ca="1">IF(D360="","",AVERAGE($D$9:D360))</f>
        <v/>
      </c>
      <c r="F360" s="7" t="str">
        <f ca="1">IF(D360="","",STDEV($D$9:D360))</f>
        <v/>
      </c>
      <c r="G360" s="7" t="str">
        <f t="shared" ca="1" si="56"/>
        <v/>
      </c>
      <c r="H360" s="7" t="str">
        <f t="shared" ca="1" si="59"/>
        <v/>
      </c>
      <c r="I360" s="7" t="str">
        <f t="shared" ca="1" si="60"/>
        <v/>
      </c>
      <c r="J360" s="7" t="str">
        <f t="shared" ca="1" si="61"/>
        <v/>
      </c>
      <c r="K360" s="26" t="str">
        <f t="shared" ca="1" si="62"/>
        <v/>
      </c>
      <c r="L360" s="20" t="str">
        <f t="shared" ca="1" si="57"/>
        <v/>
      </c>
      <c r="M360" s="24" t="str">
        <f t="shared" ca="1" si="58"/>
        <v/>
      </c>
    </row>
    <row r="361" spans="2:13" x14ac:dyDescent="0.25">
      <c r="B361" s="2">
        <v>353</v>
      </c>
      <c r="C361" s="2">
        <f t="shared" ca="1" si="55"/>
        <v>0.24852739328297635</v>
      </c>
      <c r="D361" s="3" t="str">
        <f ca="1">IF(SUM($M$14:M360)&gt;=1,"",IF(C361&lt;=$O$2,1,IF(AND(C361&lt;=$O$3,C361&gt;$O$2),2,IF(AND(C361&lt;=$O$4,C361&gt;$O$3),3,IF(AND(C361&lt;=$O$5,C361&gt;$O$4),4,IF(AND(C361&lt;=$O$6,C361&gt;$O$5),5,IF(C361&gt;$O$6,6,"")))))))</f>
        <v/>
      </c>
      <c r="E361" s="7" t="str">
        <f ca="1">IF(D361="","",AVERAGE($D$9:D361))</f>
        <v/>
      </c>
      <c r="F361" s="7" t="str">
        <f ca="1">IF(D361="","",STDEV($D$9:D361))</f>
        <v/>
      </c>
      <c r="G361" s="7" t="str">
        <f t="shared" ca="1" si="56"/>
        <v/>
      </c>
      <c r="H361" s="7" t="str">
        <f t="shared" ca="1" si="59"/>
        <v/>
      </c>
      <c r="I361" s="7" t="str">
        <f t="shared" ca="1" si="60"/>
        <v/>
      </c>
      <c r="J361" s="7" t="str">
        <f t="shared" ca="1" si="61"/>
        <v/>
      </c>
      <c r="K361" s="26" t="str">
        <f t="shared" ca="1" si="62"/>
        <v/>
      </c>
      <c r="L361" s="20" t="str">
        <f t="shared" ca="1" si="57"/>
        <v/>
      </c>
      <c r="M361" s="24" t="str">
        <f t="shared" ca="1" si="58"/>
        <v/>
      </c>
    </row>
    <row r="362" spans="2:13" x14ac:dyDescent="0.25">
      <c r="B362" s="2">
        <v>354</v>
      </c>
      <c r="C362" s="2">
        <f t="shared" ca="1" si="55"/>
        <v>0.90089500976555592</v>
      </c>
      <c r="D362" s="3" t="str">
        <f ca="1">IF(SUM($M$14:M361)&gt;=1,"",IF(C362&lt;=$O$2,1,IF(AND(C362&lt;=$O$3,C362&gt;$O$2),2,IF(AND(C362&lt;=$O$4,C362&gt;$O$3),3,IF(AND(C362&lt;=$O$5,C362&gt;$O$4),4,IF(AND(C362&lt;=$O$6,C362&gt;$O$5),5,IF(C362&gt;$O$6,6,"")))))))</f>
        <v/>
      </c>
      <c r="E362" s="7" t="str">
        <f ca="1">IF(D362="","",AVERAGE($D$9:D362))</f>
        <v/>
      </c>
      <c r="F362" s="7" t="str">
        <f ca="1">IF(D362="","",STDEV($D$9:D362))</f>
        <v/>
      </c>
      <c r="G362" s="7" t="str">
        <f t="shared" ca="1" si="56"/>
        <v/>
      </c>
      <c r="H362" s="7" t="str">
        <f t="shared" ca="1" si="59"/>
        <v/>
      </c>
      <c r="I362" s="7" t="str">
        <f t="shared" ca="1" si="60"/>
        <v/>
      </c>
      <c r="J362" s="7" t="str">
        <f t="shared" ca="1" si="61"/>
        <v/>
      </c>
      <c r="K362" s="26" t="str">
        <f t="shared" ca="1" si="62"/>
        <v/>
      </c>
      <c r="L362" s="20" t="str">
        <f t="shared" ca="1" si="57"/>
        <v/>
      </c>
      <c r="M362" s="24" t="str">
        <f t="shared" ca="1" si="58"/>
        <v/>
      </c>
    </row>
    <row r="363" spans="2:13" x14ac:dyDescent="0.25">
      <c r="B363" s="2">
        <v>355</v>
      </c>
      <c r="C363" s="2">
        <f t="shared" ca="1" si="55"/>
        <v>0.51182425683020116</v>
      </c>
      <c r="D363" s="3" t="str">
        <f ca="1">IF(SUM($M$14:M362)&gt;=1,"",IF(C363&lt;=$O$2,1,IF(AND(C363&lt;=$O$3,C363&gt;$O$2),2,IF(AND(C363&lt;=$O$4,C363&gt;$O$3),3,IF(AND(C363&lt;=$O$5,C363&gt;$O$4),4,IF(AND(C363&lt;=$O$6,C363&gt;$O$5),5,IF(C363&gt;$O$6,6,"")))))))</f>
        <v/>
      </c>
      <c r="E363" s="7" t="str">
        <f ca="1">IF(D363="","",AVERAGE($D$9:D363))</f>
        <v/>
      </c>
      <c r="F363" s="7" t="str">
        <f ca="1">IF(D363="","",STDEV($D$9:D363))</f>
        <v/>
      </c>
      <c r="G363" s="7" t="str">
        <f t="shared" ca="1" si="56"/>
        <v/>
      </c>
      <c r="H363" s="7" t="str">
        <f t="shared" ca="1" si="59"/>
        <v/>
      </c>
      <c r="I363" s="7" t="str">
        <f t="shared" ca="1" si="60"/>
        <v/>
      </c>
      <c r="J363" s="7" t="str">
        <f t="shared" ca="1" si="61"/>
        <v/>
      </c>
      <c r="K363" s="26" t="str">
        <f t="shared" ca="1" si="62"/>
        <v/>
      </c>
      <c r="L363" s="20" t="str">
        <f t="shared" ca="1" si="57"/>
        <v/>
      </c>
      <c r="M363" s="24" t="str">
        <f t="shared" ca="1" si="58"/>
        <v/>
      </c>
    </row>
    <row r="364" spans="2:13" x14ac:dyDescent="0.25">
      <c r="B364" s="2">
        <v>356</v>
      </c>
      <c r="C364" s="2">
        <f t="shared" ca="1" si="55"/>
        <v>0.6011318345948512</v>
      </c>
      <c r="D364" s="3" t="str">
        <f ca="1">IF(SUM($M$14:M363)&gt;=1,"",IF(C364&lt;=$O$2,1,IF(AND(C364&lt;=$O$3,C364&gt;$O$2),2,IF(AND(C364&lt;=$O$4,C364&gt;$O$3),3,IF(AND(C364&lt;=$O$5,C364&gt;$O$4),4,IF(AND(C364&lt;=$O$6,C364&gt;$O$5),5,IF(C364&gt;$O$6,6,"")))))))</f>
        <v/>
      </c>
      <c r="E364" s="7" t="str">
        <f ca="1">IF(D364="","",AVERAGE($D$9:D364))</f>
        <v/>
      </c>
      <c r="F364" s="7" t="str">
        <f ca="1">IF(D364="","",STDEV($D$9:D364))</f>
        <v/>
      </c>
      <c r="G364" s="7" t="str">
        <f t="shared" ca="1" si="56"/>
        <v/>
      </c>
      <c r="H364" s="7" t="str">
        <f t="shared" ca="1" si="59"/>
        <v/>
      </c>
      <c r="I364" s="7" t="str">
        <f t="shared" ca="1" si="60"/>
        <v/>
      </c>
      <c r="J364" s="7" t="str">
        <f t="shared" ca="1" si="61"/>
        <v/>
      </c>
      <c r="K364" s="26" t="str">
        <f t="shared" ca="1" si="62"/>
        <v/>
      </c>
      <c r="L364" s="20" t="str">
        <f t="shared" ca="1" si="57"/>
        <v/>
      </c>
      <c r="M364" s="24" t="str">
        <f t="shared" ca="1" si="58"/>
        <v/>
      </c>
    </row>
    <row r="365" spans="2:13" x14ac:dyDescent="0.25">
      <c r="B365" s="2">
        <v>357</v>
      </c>
      <c r="C365" s="2">
        <f t="shared" ca="1" si="55"/>
        <v>0.83329064552517806</v>
      </c>
      <c r="D365" s="3" t="str">
        <f ca="1">IF(SUM($M$14:M364)&gt;=1,"",IF(C365&lt;=$O$2,1,IF(AND(C365&lt;=$O$3,C365&gt;$O$2),2,IF(AND(C365&lt;=$O$4,C365&gt;$O$3),3,IF(AND(C365&lt;=$O$5,C365&gt;$O$4),4,IF(AND(C365&lt;=$O$6,C365&gt;$O$5),5,IF(C365&gt;$O$6,6,"")))))))</f>
        <v/>
      </c>
      <c r="E365" s="7" t="str">
        <f ca="1">IF(D365="","",AVERAGE($D$9:D365))</f>
        <v/>
      </c>
      <c r="F365" s="7" t="str">
        <f ca="1">IF(D365="","",STDEV($D$9:D365))</f>
        <v/>
      </c>
      <c r="G365" s="7" t="str">
        <f t="shared" ca="1" si="56"/>
        <v/>
      </c>
      <c r="H365" s="7" t="str">
        <f t="shared" ca="1" si="59"/>
        <v/>
      </c>
      <c r="I365" s="7" t="str">
        <f t="shared" ca="1" si="60"/>
        <v/>
      </c>
      <c r="J365" s="7" t="str">
        <f t="shared" ca="1" si="61"/>
        <v/>
      </c>
      <c r="K365" s="26" t="str">
        <f t="shared" ca="1" si="62"/>
        <v/>
      </c>
      <c r="L365" s="20" t="str">
        <f t="shared" ca="1" si="57"/>
        <v/>
      </c>
      <c r="M365" s="24" t="str">
        <f t="shared" ca="1" si="58"/>
        <v/>
      </c>
    </row>
    <row r="366" spans="2:13" x14ac:dyDescent="0.25">
      <c r="B366" s="2">
        <v>358</v>
      </c>
      <c r="C366" s="2">
        <f t="shared" ca="1" si="55"/>
        <v>0.13186212403956754</v>
      </c>
      <c r="D366" s="3" t="str">
        <f ca="1">IF(SUM($M$14:M365)&gt;=1,"",IF(C366&lt;=$O$2,1,IF(AND(C366&lt;=$O$3,C366&gt;$O$2),2,IF(AND(C366&lt;=$O$4,C366&gt;$O$3),3,IF(AND(C366&lt;=$O$5,C366&gt;$O$4),4,IF(AND(C366&lt;=$O$6,C366&gt;$O$5),5,IF(C366&gt;$O$6,6,"")))))))</f>
        <v/>
      </c>
      <c r="E366" s="7" t="str">
        <f ca="1">IF(D366="","",AVERAGE($D$9:D366))</f>
        <v/>
      </c>
      <c r="F366" s="7" t="str">
        <f ca="1">IF(D366="","",STDEV($D$9:D366))</f>
        <v/>
      </c>
      <c r="G366" s="7" t="str">
        <f t="shared" ca="1" si="56"/>
        <v/>
      </c>
      <c r="H366" s="7" t="str">
        <f t="shared" ca="1" si="59"/>
        <v/>
      </c>
      <c r="I366" s="7" t="str">
        <f t="shared" ca="1" si="60"/>
        <v/>
      </c>
      <c r="J366" s="7" t="str">
        <f t="shared" ca="1" si="61"/>
        <v/>
      </c>
      <c r="K366" s="26" t="str">
        <f t="shared" ca="1" si="62"/>
        <v/>
      </c>
      <c r="L366" s="20" t="str">
        <f t="shared" ca="1" si="57"/>
        <v/>
      </c>
      <c r="M366" s="24" t="str">
        <f t="shared" ca="1" si="58"/>
        <v/>
      </c>
    </row>
    <row r="367" spans="2:13" x14ac:dyDescent="0.25">
      <c r="B367" s="2">
        <v>359</v>
      </c>
      <c r="C367" s="2">
        <f t="shared" ca="1" si="55"/>
        <v>0.35716136487957539</v>
      </c>
      <c r="D367" s="3" t="str">
        <f ca="1">IF(SUM($M$14:M366)&gt;=1,"",IF(C367&lt;=$O$2,1,IF(AND(C367&lt;=$O$3,C367&gt;$O$2),2,IF(AND(C367&lt;=$O$4,C367&gt;$O$3),3,IF(AND(C367&lt;=$O$5,C367&gt;$O$4),4,IF(AND(C367&lt;=$O$6,C367&gt;$O$5),5,IF(C367&gt;$O$6,6,"")))))))</f>
        <v/>
      </c>
      <c r="E367" s="7" t="str">
        <f ca="1">IF(D367="","",AVERAGE($D$9:D367))</f>
        <v/>
      </c>
      <c r="F367" s="7" t="str">
        <f ca="1">IF(D367="","",STDEV($D$9:D367))</f>
        <v/>
      </c>
      <c r="G367" s="7" t="str">
        <f t="shared" ca="1" si="56"/>
        <v/>
      </c>
      <c r="H367" s="7" t="str">
        <f t="shared" ca="1" si="59"/>
        <v/>
      </c>
      <c r="I367" s="7" t="str">
        <f t="shared" ca="1" si="60"/>
        <v/>
      </c>
      <c r="J367" s="7" t="str">
        <f t="shared" ca="1" si="61"/>
        <v/>
      </c>
      <c r="K367" s="26" t="str">
        <f t="shared" ca="1" si="62"/>
        <v/>
      </c>
      <c r="L367" s="20" t="str">
        <f t="shared" ca="1" si="57"/>
        <v/>
      </c>
      <c r="M367" s="24" t="str">
        <f t="shared" ca="1" si="58"/>
        <v/>
      </c>
    </row>
    <row r="368" spans="2:13" x14ac:dyDescent="0.25">
      <c r="B368" s="2">
        <v>360</v>
      </c>
      <c r="C368" s="2">
        <f t="shared" ca="1" si="55"/>
        <v>0.75425050020289519</v>
      </c>
      <c r="D368" s="3" t="str">
        <f ca="1">IF(SUM($M$14:M367)&gt;=1,"",IF(C368&lt;=$O$2,1,IF(AND(C368&lt;=$O$3,C368&gt;$O$2),2,IF(AND(C368&lt;=$O$4,C368&gt;$O$3),3,IF(AND(C368&lt;=$O$5,C368&gt;$O$4),4,IF(AND(C368&lt;=$O$6,C368&gt;$O$5),5,IF(C368&gt;$O$6,6,"")))))))</f>
        <v/>
      </c>
      <c r="E368" s="7" t="str">
        <f ca="1">IF(D368="","",AVERAGE($D$9:D368))</f>
        <v/>
      </c>
      <c r="F368" s="7" t="str">
        <f ca="1">IF(D368="","",STDEV($D$9:D368))</f>
        <v/>
      </c>
      <c r="G368" s="7" t="str">
        <f t="shared" ca="1" si="56"/>
        <v/>
      </c>
      <c r="H368" s="7" t="str">
        <f t="shared" ca="1" si="59"/>
        <v/>
      </c>
      <c r="I368" s="7" t="str">
        <f t="shared" ca="1" si="60"/>
        <v/>
      </c>
      <c r="J368" s="7" t="str">
        <f t="shared" ca="1" si="61"/>
        <v/>
      </c>
      <c r="K368" s="26" t="str">
        <f t="shared" ca="1" si="62"/>
        <v/>
      </c>
      <c r="L368" s="20" t="str">
        <f t="shared" ca="1" si="57"/>
        <v/>
      </c>
      <c r="M368" s="24" t="str">
        <f t="shared" ca="1" si="58"/>
        <v/>
      </c>
    </row>
    <row r="369" spans="2:13" x14ac:dyDescent="0.25">
      <c r="B369" s="2">
        <v>361</v>
      </c>
      <c r="C369" s="2">
        <f t="shared" ca="1" si="55"/>
        <v>8.5529973693975525E-2</v>
      </c>
      <c r="D369" s="3" t="str">
        <f ca="1">IF(SUM($M$14:M368)&gt;=1,"",IF(C369&lt;=$O$2,1,IF(AND(C369&lt;=$O$3,C369&gt;$O$2),2,IF(AND(C369&lt;=$O$4,C369&gt;$O$3),3,IF(AND(C369&lt;=$O$5,C369&gt;$O$4),4,IF(AND(C369&lt;=$O$6,C369&gt;$O$5),5,IF(C369&gt;$O$6,6,"")))))))</f>
        <v/>
      </c>
      <c r="E369" s="7" t="str">
        <f ca="1">IF(D369="","",AVERAGE($D$9:D369))</f>
        <v/>
      </c>
      <c r="F369" s="7" t="str">
        <f ca="1">IF(D369="","",STDEV($D$9:D369))</f>
        <v/>
      </c>
      <c r="G369" s="7" t="str">
        <f t="shared" ca="1" si="56"/>
        <v/>
      </c>
      <c r="H369" s="7" t="str">
        <f t="shared" ca="1" si="59"/>
        <v/>
      </c>
      <c r="I369" s="7" t="str">
        <f t="shared" ca="1" si="60"/>
        <v/>
      </c>
      <c r="J369" s="7" t="str">
        <f t="shared" ca="1" si="61"/>
        <v/>
      </c>
      <c r="K369" s="26" t="str">
        <f t="shared" ca="1" si="62"/>
        <v/>
      </c>
      <c r="L369" s="20" t="str">
        <f t="shared" ca="1" si="57"/>
        <v/>
      </c>
      <c r="M369" s="24" t="str">
        <f t="shared" ca="1" si="58"/>
        <v/>
      </c>
    </row>
    <row r="370" spans="2:13" x14ac:dyDescent="0.25">
      <c r="B370" s="2">
        <v>362</v>
      </c>
      <c r="C370" s="2">
        <f t="shared" ca="1" si="55"/>
        <v>0.60975760447646621</v>
      </c>
      <c r="D370" s="3" t="str">
        <f ca="1">IF(SUM($M$14:M369)&gt;=1,"",IF(C370&lt;=$O$2,1,IF(AND(C370&lt;=$O$3,C370&gt;$O$2),2,IF(AND(C370&lt;=$O$4,C370&gt;$O$3),3,IF(AND(C370&lt;=$O$5,C370&gt;$O$4),4,IF(AND(C370&lt;=$O$6,C370&gt;$O$5),5,IF(C370&gt;$O$6,6,"")))))))</f>
        <v/>
      </c>
      <c r="E370" s="7" t="str">
        <f ca="1">IF(D370="","",AVERAGE($D$9:D370))</f>
        <v/>
      </c>
      <c r="F370" s="7" t="str">
        <f ca="1">IF(D370="","",STDEV($D$9:D370))</f>
        <v/>
      </c>
      <c r="G370" s="7" t="str">
        <f t="shared" ca="1" si="56"/>
        <v/>
      </c>
      <c r="H370" s="7" t="str">
        <f t="shared" ca="1" si="59"/>
        <v/>
      </c>
      <c r="I370" s="7" t="str">
        <f t="shared" ca="1" si="60"/>
        <v/>
      </c>
      <c r="J370" s="7" t="str">
        <f t="shared" ca="1" si="61"/>
        <v/>
      </c>
      <c r="K370" s="26" t="str">
        <f t="shared" ca="1" si="62"/>
        <v/>
      </c>
      <c r="L370" s="20" t="str">
        <f t="shared" ca="1" si="57"/>
        <v/>
      </c>
      <c r="M370" s="24" t="str">
        <f t="shared" ca="1" si="58"/>
        <v/>
      </c>
    </row>
    <row r="371" spans="2:13" x14ac:dyDescent="0.25">
      <c r="B371" s="2">
        <v>363</v>
      </c>
      <c r="C371" s="2">
        <f t="shared" ca="1" si="55"/>
        <v>0.76360654736965472</v>
      </c>
      <c r="D371" s="3" t="str">
        <f ca="1">IF(SUM($M$14:M370)&gt;=1,"",IF(C371&lt;=$O$2,1,IF(AND(C371&lt;=$O$3,C371&gt;$O$2),2,IF(AND(C371&lt;=$O$4,C371&gt;$O$3),3,IF(AND(C371&lt;=$O$5,C371&gt;$O$4),4,IF(AND(C371&lt;=$O$6,C371&gt;$O$5),5,IF(C371&gt;$O$6,6,"")))))))</f>
        <v/>
      </c>
      <c r="E371" s="7" t="str">
        <f ca="1">IF(D371="","",AVERAGE($D$9:D371))</f>
        <v/>
      </c>
      <c r="F371" s="7" t="str">
        <f ca="1">IF(D371="","",STDEV($D$9:D371))</f>
        <v/>
      </c>
      <c r="G371" s="7" t="str">
        <f t="shared" ca="1" si="56"/>
        <v/>
      </c>
      <c r="H371" s="7" t="str">
        <f t="shared" ca="1" si="59"/>
        <v/>
      </c>
      <c r="I371" s="7" t="str">
        <f t="shared" ca="1" si="60"/>
        <v/>
      </c>
      <c r="J371" s="7" t="str">
        <f t="shared" ca="1" si="61"/>
        <v/>
      </c>
      <c r="K371" s="26" t="str">
        <f t="shared" ca="1" si="62"/>
        <v/>
      </c>
      <c r="L371" s="20" t="str">
        <f t="shared" ca="1" si="57"/>
        <v/>
      </c>
      <c r="M371" s="24" t="str">
        <f t="shared" ca="1" si="58"/>
        <v/>
      </c>
    </row>
    <row r="372" spans="2:13" x14ac:dyDescent="0.25">
      <c r="B372" s="2">
        <v>364</v>
      </c>
      <c r="C372" s="2">
        <f t="shared" ca="1" si="55"/>
        <v>0.70720431124890049</v>
      </c>
      <c r="D372" s="3" t="str">
        <f ca="1">IF(SUM($M$14:M371)&gt;=1,"",IF(C372&lt;=$O$2,1,IF(AND(C372&lt;=$O$3,C372&gt;$O$2),2,IF(AND(C372&lt;=$O$4,C372&gt;$O$3),3,IF(AND(C372&lt;=$O$5,C372&gt;$O$4),4,IF(AND(C372&lt;=$O$6,C372&gt;$O$5),5,IF(C372&gt;$O$6,6,"")))))))</f>
        <v/>
      </c>
      <c r="E372" s="7" t="str">
        <f ca="1">IF(D372="","",AVERAGE($D$9:D372))</f>
        <v/>
      </c>
      <c r="F372" s="7" t="str">
        <f ca="1">IF(D372="","",STDEV($D$9:D372))</f>
        <v/>
      </c>
      <c r="G372" s="7" t="str">
        <f t="shared" ca="1" si="56"/>
        <v/>
      </c>
      <c r="H372" s="7" t="str">
        <f t="shared" ca="1" si="59"/>
        <v/>
      </c>
      <c r="I372" s="7" t="str">
        <f t="shared" ca="1" si="60"/>
        <v/>
      </c>
      <c r="J372" s="7" t="str">
        <f t="shared" ca="1" si="61"/>
        <v/>
      </c>
      <c r="K372" s="26" t="str">
        <f t="shared" ca="1" si="62"/>
        <v/>
      </c>
      <c r="L372" s="20" t="str">
        <f t="shared" ca="1" si="57"/>
        <v/>
      </c>
      <c r="M372" s="24" t="str">
        <f t="shared" ca="1" si="58"/>
        <v/>
      </c>
    </row>
    <row r="373" spans="2:13" x14ac:dyDescent="0.25">
      <c r="B373" s="2">
        <v>365</v>
      </c>
      <c r="C373" s="2">
        <f t="shared" ca="1" si="55"/>
        <v>7.8062282355672807E-2</v>
      </c>
      <c r="D373" s="3" t="str">
        <f ca="1">IF(SUM($M$14:M372)&gt;=1,"",IF(C373&lt;=$O$2,1,IF(AND(C373&lt;=$O$3,C373&gt;$O$2),2,IF(AND(C373&lt;=$O$4,C373&gt;$O$3),3,IF(AND(C373&lt;=$O$5,C373&gt;$O$4),4,IF(AND(C373&lt;=$O$6,C373&gt;$O$5),5,IF(C373&gt;$O$6,6,"")))))))</f>
        <v/>
      </c>
      <c r="E373" s="7" t="str">
        <f ca="1">IF(D373="","",AVERAGE($D$9:D373))</f>
        <v/>
      </c>
      <c r="F373" s="7" t="str">
        <f ca="1">IF(D373="","",STDEV($D$9:D373))</f>
        <v/>
      </c>
      <c r="G373" s="7" t="str">
        <f t="shared" ca="1" si="56"/>
        <v/>
      </c>
      <c r="H373" s="7" t="str">
        <f t="shared" ca="1" si="59"/>
        <v/>
      </c>
      <c r="I373" s="7" t="str">
        <f t="shared" ca="1" si="60"/>
        <v/>
      </c>
      <c r="J373" s="7" t="str">
        <f t="shared" ca="1" si="61"/>
        <v/>
      </c>
      <c r="K373" s="26" t="str">
        <f t="shared" ca="1" si="62"/>
        <v/>
      </c>
      <c r="L373" s="20" t="str">
        <f t="shared" ca="1" si="57"/>
        <v/>
      </c>
      <c r="M373" s="24" t="str">
        <f t="shared" ca="1" si="58"/>
        <v/>
      </c>
    </row>
    <row r="374" spans="2:13" x14ac:dyDescent="0.25">
      <c r="B374" s="2">
        <v>366</v>
      </c>
      <c r="C374" s="2">
        <f t="shared" ca="1" si="55"/>
        <v>0.31430976199195959</v>
      </c>
      <c r="D374" s="3" t="str">
        <f ca="1">IF(SUM($M$14:M373)&gt;=1,"",IF(C374&lt;=$O$2,1,IF(AND(C374&lt;=$O$3,C374&gt;$O$2),2,IF(AND(C374&lt;=$O$4,C374&gt;$O$3),3,IF(AND(C374&lt;=$O$5,C374&gt;$O$4),4,IF(AND(C374&lt;=$O$6,C374&gt;$O$5),5,IF(C374&gt;$O$6,6,"")))))))</f>
        <v/>
      </c>
      <c r="E374" s="7" t="str">
        <f ca="1">IF(D374="","",AVERAGE($D$9:D374))</f>
        <v/>
      </c>
      <c r="F374" s="7" t="str">
        <f ca="1">IF(D374="","",STDEV($D$9:D374))</f>
        <v/>
      </c>
      <c r="G374" s="7" t="str">
        <f t="shared" ca="1" si="56"/>
        <v/>
      </c>
      <c r="H374" s="7" t="str">
        <f t="shared" ca="1" si="59"/>
        <v/>
      </c>
      <c r="I374" s="7" t="str">
        <f t="shared" ca="1" si="60"/>
        <v/>
      </c>
      <c r="J374" s="7" t="str">
        <f t="shared" ca="1" si="61"/>
        <v/>
      </c>
      <c r="K374" s="26" t="str">
        <f t="shared" ca="1" si="62"/>
        <v/>
      </c>
      <c r="L374" s="20" t="str">
        <f t="shared" ca="1" si="57"/>
        <v/>
      </c>
      <c r="M374" s="24" t="str">
        <f t="shared" ca="1" si="58"/>
        <v/>
      </c>
    </row>
    <row r="375" spans="2:13" x14ac:dyDescent="0.25">
      <c r="B375" s="2">
        <v>367</v>
      </c>
      <c r="C375" s="2">
        <f t="shared" ca="1" si="55"/>
        <v>0.6718807882433574</v>
      </c>
      <c r="D375" s="3" t="str">
        <f ca="1">IF(SUM($M$14:M374)&gt;=1,"",IF(C375&lt;=$O$2,1,IF(AND(C375&lt;=$O$3,C375&gt;$O$2),2,IF(AND(C375&lt;=$O$4,C375&gt;$O$3),3,IF(AND(C375&lt;=$O$5,C375&gt;$O$4),4,IF(AND(C375&lt;=$O$6,C375&gt;$O$5),5,IF(C375&gt;$O$6,6,"")))))))</f>
        <v/>
      </c>
      <c r="E375" s="7" t="str">
        <f ca="1">IF(D375="","",AVERAGE($D$9:D375))</f>
        <v/>
      </c>
      <c r="F375" s="7" t="str">
        <f ca="1">IF(D375="","",STDEV($D$9:D375))</f>
        <v/>
      </c>
      <c r="G375" s="7" t="str">
        <f t="shared" ca="1" si="56"/>
        <v/>
      </c>
      <c r="H375" s="7" t="str">
        <f t="shared" ca="1" si="59"/>
        <v/>
      </c>
      <c r="I375" s="7" t="str">
        <f t="shared" ca="1" si="60"/>
        <v/>
      </c>
      <c r="J375" s="7" t="str">
        <f t="shared" ca="1" si="61"/>
        <v/>
      </c>
      <c r="K375" s="26" t="str">
        <f t="shared" ca="1" si="62"/>
        <v/>
      </c>
      <c r="L375" s="20" t="str">
        <f t="shared" ca="1" si="57"/>
        <v/>
      </c>
      <c r="M375" s="24" t="str">
        <f t="shared" ca="1" si="58"/>
        <v/>
      </c>
    </row>
    <row r="376" spans="2:13" x14ac:dyDescent="0.25">
      <c r="B376" s="2">
        <v>368</v>
      </c>
      <c r="C376" s="2">
        <f t="shared" ca="1" si="55"/>
        <v>0.22427474186100738</v>
      </c>
      <c r="D376" s="3" t="str">
        <f ca="1">IF(SUM($M$14:M375)&gt;=1,"",IF(C376&lt;=$O$2,1,IF(AND(C376&lt;=$O$3,C376&gt;$O$2),2,IF(AND(C376&lt;=$O$4,C376&gt;$O$3),3,IF(AND(C376&lt;=$O$5,C376&gt;$O$4),4,IF(AND(C376&lt;=$O$6,C376&gt;$O$5),5,IF(C376&gt;$O$6,6,"")))))))</f>
        <v/>
      </c>
      <c r="E376" s="7" t="str">
        <f ca="1">IF(D376="","",AVERAGE($D$9:D376))</f>
        <v/>
      </c>
      <c r="F376" s="7" t="str">
        <f ca="1">IF(D376="","",STDEV($D$9:D376))</f>
        <v/>
      </c>
      <c r="G376" s="7" t="str">
        <f t="shared" ca="1" si="56"/>
        <v/>
      </c>
      <c r="H376" s="7" t="str">
        <f t="shared" ca="1" si="59"/>
        <v/>
      </c>
      <c r="I376" s="7" t="str">
        <f t="shared" ca="1" si="60"/>
        <v/>
      </c>
      <c r="J376" s="7" t="str">
        <f t="shared" ca="1" si="61"/>
        <v/>
      </c>
      <c r="K376" s="26" t="str">
        <f t="shared" ca="1" si="62"/>
        <v/>
      </c>
      <c r="L376" s="20" t="str">
        <f t="shared" ca="1" si="57"/>
        <v/>
      </c>
      <c r="M376" s="24" t="str">
        <f t="shared" ca="1" si="58"/>
        <v/>
      </c>
    </row>
    <row r="377" spans="2:13" x14ac:dyDescent="0.25">
      <c r="B377" s="2">
        <v>369</v>
      </c>
      <c r="C377" s="2">
        <f t="shared" ca="1" si="55"/>
        <v>0.69190164940493282</v>
      </c>
      <c r="D377" s="3" t="str">
        <f ca="1">IF(SUM($M$14:M376)&gt;=1,"",IF(C377&lt;=$O$2,1,IF(AND(C377&lt;=$O$3,C377&gt;$O$2),2,IF(AND(C377&lt;=$O$4,C377&gt;$O$3),3,IF(AND(C377&lt;=$O$5,C377&gt;$O$4),4,IF(AND(C377&lt;=$O$6,C377&gt;$O$5),5,IF(C377&gt;$O$6,6,"")))))))</f>
        <v/>
      </c>
      <c r="E377" s="7" t="str">
        <f ca="1">IF(D377="","",AVERAGE($D$9:D377))</f>
        <v/>
      </c>
      <c r="F377" s="7" t="str">
        <f ca="1">IF(D377="","",STDEV($D$9:D377))</f>
        <v/>
      </c>
      <c r="G377" s="7" t="str">
        <f t="shared" ca="1" si="56"/>
        <v/>
      </c>
      <c r="H377" s="7" t="str">
        <f t="shared" ca="1" si="59"/>
        <v/>
      </c>
      <c r="I377" s="7" t="str">
        <f t="shared" ca="1" si="60"/>
        <v/>
      </c>
      <c r="J377" s="7" t="str">
        <f t="shared" ca="1" si="61"/>
        <v/>
      </c>
      <c r="K377" s="26" t="str">
        <f t="shared" ca="1" si="62"/>
        <v/>
      </c>
      <c r="L377" s="20" t="str">
        <f t="shared" ca="1" si="57"/>
        <v/>
      </c>
      <c r="M377" s="24" t="str">
        <f t="shared" ca="1" si="58"/>
        <v/>
      </c>
    </row>
    <row r="378" spans="2:13" x14ac:dyDescent="0.25">
      <c r="B378" s="2">
        <v>370</v>
      </c>
      <c r="C378" s="2">
        <f t="shared" ca="1" si="55"/>
        <v>0.75679211605414598</v>
      </c>
      <c r="D378" s="3" t="str">
        <f ca="1">IF(SUM($M$14:M377)&gt;=1,"",IF(C378&lt;=$O$2,1,IF(AND(C378&lt;=$O$3,C378&gt;$O$2),2,IF(AND(C378&lt;=$O$4,C378&gt;$O$3),3,IF(AND(C378&lt;=$O$5,C378&gt;$O$4),4,IF(AND(C378&lt;=$O$6,C378&gt;$O$5),5,IF(C378&gt;$O$6,6,"")))))))</f>
        <v/>
      </c>
      <c r="E378" s="7" t="str">
        <f ca="1">IF(D378="","",AVERAGE($D$9:D378))</f>
        <v/>
      </c>
      <c r="F378" s="7" t="str">
        <f ca="1">IF(D378="","",STDEV($D$9:D378))</f>
        <v/>
      </c>
      <c r="G378" s="7" t="str">
        <f t="shared" ca="1" si="56"/>
        <v/>
      </c>
      <c r="H378" s="7" t="str">
        <f t="shared" ca="1" si="59"/>
        <v/>
      </c>
      <c r="I378" s="7" t="str">
        <f t="shared" ca="1" si="60"/>
        <v/>
      </c>
      <c r="J378" s="7" t="str">
        <f t="shared" ca="1" si="61"/>
        <v/>
      </c>
      <c r="K378" s="26" t="str">
        <f t="shared" ca="1" si="62"/>
        <v/>
      </c>
      <c r="L378" s="20" t="str">
        <f t="shared" ca="1" si="57"/>
        <v/>
      </c>
      <c r="M378" s="24" t="str">
        <f t="shared" ca="1" si="58"/>
        <v/>
      </c>
    </row>
    <row r="379" spans="2:13" x14ac:dyDescent="0.25">
      <c r="B379" s="2">
        <v>371</v>
      </c>
      <c r="C379" s="2">
        <f t="shared" ca="1" si="55"/>
        <v>0.15677270927186771</v>
      </c>
      <c r="D379" s="3" t="str">
        <f ca="1">IF(SUM($M$14:M378)&gt;=1,"",IF(C379&lt;=$O$2,1,IF(AND(C379&lt;=$O$3,C379&gt;$O$2),2,IF(AND(C379&lt;=$O$4,C379&gt;$O$3),3,IF(AND(C379&lt;=$O$5,C379&gt;$O$4),4,IF(AND(C379&lt;=$O$6,C379&gt;$O$5),5,IF(C379&gt;$O$6,6,"")))))))</f>
        <v/>
      </c>
      <c r="E379" s="7" t="str">
        <f ca="1">IF(D379="","",AVERAGE($D$9:D379))</f>
        <v/>
      </c>
      <c r="F379" s="7" t="str">
        <f ca="1">IF(D379="","",STDEV($D$9:D379))</f>
        <v/>
      </c>
      <c r="G379" s="7" t="str">
        <f t="shared" ca="1" si="56"/>
        <v/>
      </c>
      <c r="H379" s="7" t="str">
        <f t="shared" ca="1" si="59"/>
        <v/>
      </c>
      <c r="I379" s="7" t="str">
        <f t="shared" ca="1" si="60"/>
        <v/>
      </c>
      <c r="J379" s="7" t="str">
        <f t="shared" ca="1" si="61"/>
        <v/>
      </c>
      <c r="K379" s="26" t="str">
        <f t="shared" ca="1" si="62"/>
        <v/>
      </c>
      <c r="L379" s="20" t="str">
        <f t="shared" ca="1" si="57"/>
        <v/>
      </c>
      <c r="M379" s="24" t="str">
        <f t="shared" ca="1" si="58"/>
        <v/>
      </c>
    </row>
    <row r="380" spans="2:13" x14ac:dyDescent="0.25">
      <c r="B380" s="2">
        <v>372</v>
      </c>
      <c r="C380" s="2">
        <f t="shared" ca="1" si="55"/>
        <v>0.40265719337129957</v>
      </c>
      <c r="D380" s="3" t="str">
        <f ca="1">IF(SUM($M$14:M379)&gt;=1,"",IF(C380&lt;=$O$2,1,IF(AND(C380&lt;=$O$3,C380&gt;$O$2),2,IF(AND(C380&lt;=$O$4,C380&gt;$O$3),3,IF(AND(C380&lt;=$O$5,C380&gt;$O$4),4,IF(AND(C380&lt;=$O$6,C380&gt;$O$5),5,IF(C380&gt;$O$6,6,"")))))))</f>
        <v/>
      </c>
      <c r="E380" s="7" t="str">
        <f ca="1">IF(D380="","",AVERAGE($D$9:D380))</f>
        <v/>
      </c>
      <c r="F380" s="7" t="str">
        <f ca="1">IF(D380="","",STDEV($D$9:D380))</f>
        <v/>
      </c>
      <c r="G380" s="7" t="str">
        <f t="shared" ca="1" si="56"/>
        <v/>
      </c>
      <c r="H380" s="7" t="str">
        <f t="shared" ca="1" si="59"/>
        <v/>
      </c>
      <c r="I380" s="7" t="str">
        <f t="shared" ca="1" si="60"/>
        <v/>
      </c>
      <c r="J380" s="7" t="str">
        <f t="shared" ca="1" si="61"/>
        <v/>
      </c>
      <c r="K380" s="26" t="str">
        <f t="shared" ca="1" si="62"/>
        <v/>
      </c>
      <c r="L380" s="20" t="str">
        <f t="shared" ca="1" si="57"/>
        <v/>
      </c>
      <c r="M380" s="24" t="str">
        <f t="shared" ca="1" si="58"/>
        <v/>
      </c>
    </row>
    <row r="381" spans="2:13" x14ac:dyDescent="0.25">
      <c r="B381" s="2">
        <v>373</v>
      </c>
      <c r="C381" s="2">
        <f t="shared" ca="1" si="55"/>
        <v>0.58302377172926478</v>
      </c>
      <c r="D381" s="3" t="str">
        <f ca="1">IF(SUM($M$14:M380)&gt;=1,"",IF(C381&lt;=$O$2,1,IF(AND(C381&lt;=$O$3,C381&gt;$O$2),2,IF(AND(C381&lt;=$O$4,C381&gt;$O$3),3,IF(AND(C381&lt;=$O$5,C381&gt;$O$4),4,IF(AND(C381&lt;=$O$6,C381&gt;$O$5),5,IF(C381&gt;$O$6,6,"")))))))</f>
        <v/>
      </c>
      <c r="E381" s="7" t="str">
        <f ca="1">IF(D381="","",AVERAGE($D$9:D381))</f>
        <v/>
      </c>
      <c r="F381" s="7" t="str">
        <f ca="1">IF(D381="","",STDEV($D$9:D381))</f>
        <v/>
      </c>
      <c r="G381" s="7" t="str">
        <f t="shared" ca="1" si="56"/>
        <v/>
      </c>
      <c r="H381" s="7" t="str">
        <f t="shared" ca="1" si="59"/>
        <v/>
      </c>
      <c r="I381" s="7" t="str">
        <f t="shared" ca="1" si="60"/>
        <v/>
      </c>
      <c r="J381" s="7" t="str">
        <f t="shared" ca="1" si="61"/>
        <v/>
      </c>
      <c r="K381" s="26" t="str">
        <f t="shared" ca="1" si="62"/>
        <v/>
      </c>
      <c r="L381" s="20" t="str">
        <f t="shared" ca="1" si="57"/>
        <v/>
      </c>
      <c r="M381" s="24" t="str">
        <f t="shared" ca="1" si="58"/>
        <v/>
      </c>
    </row>
    <row r="382" spans="2:13" x14ac:dyDescent="0.25">
      <c r="B382" s="2">
        <v>374</v>
      </c>
      <c r="C382" s="2">
        <f t="shared" ca="1" si="55"/>
        <v>0.68495523122875845</v>
      </c>
      <c r="D382" s="3" t="str">
        <f ca="1">IF(SUM($M$14:M381)&gt;=1,"",IF(C382&lt;=$O$2,1,IF(AND(C382&lt;=$O$3,C382&gt;$O$2),2,IF(AND(C382&lt;=$O$4,C382&gt;$O$3),3,IF(AND(C382&lt;=$O$5,C382&gt;$O$4),4,IF(AND(C382&lt;=$O$6,C382&gt;$O$5),5,IF(C382&gt;$O$6,6,"")))))))</f>
        <v/>
      </c>
      <c r="E382" s="7" t="str">
        <f ca="1">IF(D382="","",AVERAGE($D$9:D382))</f>
        <v/>
      </c>
      <c r="F382" s="7" t="str">
        <f ca="1">IF(D382="","",STDEV($D$9:D382))</f>
        <v/>
      </c>
      <c r="G382" s="7" t="str">
        <f t="shared" ca="1" si="56"/>
        <v/>
      </c>
      <c r="H382" s="7" t="str">
        <f t="shared" ca="1" si="59"/>
        <v/>
      </c>
      <c r="I382" s="7" t="str">
        <f t="shared" ca="1" si="60"/>
        <v/>
      </c>
      <c r="J382" s="7" t="str">
        <f t="shared" ca="1" si="61"/>
        <v/>
      </c>
      <c r="K382" s="26" t="str">
        <f t="shared" ca="1" si="62"/>
        <v/>
      </c>
      <c r="L382" s="20" t="str">
        <f t="shared" ca="1" si="57"/>
        <v/>
      </c>
      <c r="M382" s="24" t="str">
        <f t="shared" ca="1" si="58"/>
        <v/>
      </c>
    </row>
    <row r="383" spans="2:13" x14ac:dyDescent="0.25">
      <c r="B383" s="2">
        <v>375</v>
      </c>
      <c r="C383" s="2">
        <f t="shared" ca="1" si="55"/>
        <v>0.56132593106991568</v>
      </c>
      <c r="D383" s="3" t="str">
        <f ca="1">IF(SUM($M$14:M382)&gt;=1,"",IF(C383&lt;=$O$2,1,IF(AND(C383&lt;=$O$3,C383&gt;$O$2),2,IF(AND(C383&lt;=$O$4,C383&gt;$O$3),3,IF(AND(C383&lt;=$O$5,C383&gt;$O$4),4,IF(AND(C383&lt;=$O$6,C383&gt;$O$5),5,IF(C383&gt;$O$6,6,"")))))))</f>
        <v/>
      </c>
      <c r="E383" s="7" t="str">
        <f ca="1">IF(D383="","",AVERAGE($D$9:D383))</f>
        <v/>
      </c>
      <c r="F383" s="7" t="str">
        <f ca="1">IF(D383="","",STDEV($D$9:D383))</f>
        <v/>
      </c>
      <c r="G383" s="7" t="str">
        <f t="shared" ca="1" si="56"/>
        <v/>
      </c>
      <c r="H383" s="7" t="str">
        <f t="shared" ca="1" si="59"/>
        <v/>
      </c>
      <c r="I383" s="7" t="str">
        <f t="shared" ca="1" si="60"/>
        <v/>
      </c>
      <c r="J383" s="7" t="str">
        <f t="shared" ca="1" si="61"/>
        <v/>
      </c>
      <c r="K383" s="26" t="str">
        <f t="shared" ca="1" si="62"/>
        <v/>
      </c>
      <c r="L383" s="20" t="str">
        <f t="shared" ca="1" si="57"/>
        <v/>
      </c>
      <c r="M383" s="24" t="str">
        <f t="shared" ca="1" si="58"/>
        <v/>
      </c>
    </row>
    <row r="384" spans="2:13" x14ac:dyDescent="0.25">
      <c r="B384" s="2">
        <v>376</v>
      </c>
      <c r="C384" s="2">
        <f t="shared" ca="1" si="55"/>
        <v>0.82476692706956922</v>
      </c>
      <c r="D384" s="3" t="str">
        <f ca="1">IF(SUM($M$14:M383)&gt;=1,"",IF(C384&lt;=$O$2,1,IF(AND(C384&lt;=$O$3,C384&gt;$O$2),2,IF(AND(C384&lt;=$O$4,C384&gt;$O$3),3,IF(AND(C384&lt;=$O$5,C384&gt;$O$4),4,IF(AND(C384&lt;=$O$6,C384&gt;$O$5),5,IF(C384&gt;$O$6,6,"")))))))</f>
        <v/>
      </c>
      <c r="E384" s="7" t="str">
        <f ca="1">IF(D384="","",AVERAGE($D$9:D384))</f>
        <v/>
      </c>
      <c r="F384" s="7" t="str">
        <f ca="1">IF(D384="","",STDEV($D$9:D384))</f>
        <v/>
      </c>
      <c r="G384" s="7" t="str">
        <f t="shared" ca="1" si="56"/>
        <v/>
      </c>
      <c r="H384" s="7" t="str">
        <f t="shared" ca="1" si="59"/>
        <v/>
      </c>
      <c r="I384" s="7" t="str">
        <f t="shared" ca="1" si="60"/>
        <v/>
      </c>
      <c r="J384" s="7" t="str">
        <f t="shared" ca="1" si="61"/>
        <v/>
      </c>
      <c r="K384" s="26" t="str">
        <f t="shared" ca="1" si="62"/>
        <v/>
      </c>
      <c r="L384" s="20" t="str">
        <f t="shared" ca="1" si="57"/>
        <v/>
      </c>
      <c r="M384" s="24" t="str">
        <f t="shared" ca="1" si="58"/>
        <v/>
      </c>
    </row>
    <row r="385" spans="2:13" x14ac:dyDescent="0.25">
      <c r="B385" s="2">
        <v>377</v>
      </c>
      <c r="C385" s="2">
        <f t="shared" ca="1" si="55"/>
        <v>0.89488820456925977</v>
      </c>
      <c r="D385" s="3" t="str">
        <f ca="1">IF(SUM($M$14:M384)&gt;=1,"",IF(C385&lt;=$O$2,1,IF(AND(C385&lt;=$O$3,C385&gt;$O$2),2,IF(AND(C385&lt;=$O$4,C385&gt;$O$3),3,IF(AND(C385&lt;=$O$5,C385&gt;$O$4),4,IF(AND(C385&lt;=$O$6,C385&gt;$O$5),5,IF(C385&gt;$O$6,6,"")))))))</f>
        <v/>
      </c>
      <c r="E385" s="7" t="str">
        <f ca="1">IF(D385="","",AVERAGE($D$9:D385))</f>
        <v/>
      </c>
      <c r="F385" s="7" t="str">
        <f ca="1">IF(D385="","",STDEV($D$9:D385))</f>
        <v/>
      </c>
      <c r="G385" s="7" t="str">
        <f t="shared" ca="1" si="56"/>
        <v/>
      </c>
      <c r="H385" s="7" t="str">
        <f t="shared" ca="1" si="59"/>
        <v/>
      </c>
      <c r="I385" s="7" t="str">
        <f t="shared" ca="1" si="60"/>
        <v/>
      </c>
      <c r="J385" s="7" t="str">
        <f t="shared" ca="1" si="61"/>
        <v/>
      </c>
      <c r="K385" s="26" t="str">
        <f t="shared" ca="1" si="62"/>
        <v/>
      </c>
      <c r="L385" s="20" t="str">
        <f t="shared" ca="1" si="57"/>
        <v/>
      </c>
      <c r="M385" s="24" t="str">
        <f t="shared" ca="1" si="58"/>
        <v/>
      </c>
    </row>
    <row r="386" spans="2:13" x14ac:dyDescent="0.25">
      <c r="B386" s="2">
        <v>378</v>
      </c>
      <c r="C386" s="2">
        <f t="shared" ca="1" si="55"/>
        <v>0.40043132530747205</v>
      </c>
      <c r="D386" s="3" t="str">
        <f ca="1">IF(SUM($M$14:M385)&gt;=1,"",IF(C386&lt;=$O$2,1,IF(AND(C386&lt;=$O$3,C386&gt;$O$2),2,IF(AND(C386&lt;=$O$4,C386&gt;$O$3),3,IF(AND(C386&lt;=$O$5,C386&gt;$O$4),4,IF(AND(C386&lt;=$O$6,C386&gt;$O$5),5,IF(C386&gt;$O$6,6,"")))))))</f>
        <v/>
      </c>
      <c r="E386" s="7" t="str">
        <f ca="1">IF(D386="","",AVERAGE($D$9:D386))</f>
        <v/>
      </c>
      <c r="F386" s="7" t="str">
        <f ca="1">IF(D386="","",STDEV($D$9:D386))</f>
        <v/>
      </c>
      <c r="G386" s="7" t="str">
        <f t="shared" ca="1" si="56"/>
        <v/>
      </c>
      <c r="H386" s="7" t="str">
        <f t="shared" ca="1" si="59"/>
        <v/>
      </c>
      <c r="I386" s="7" t="str">
        <f t="shared" ca="1" si="60"/>
        <v/>
      </c>
      <c r="J386" s="7" t="str">
        <f t="shared" ca="1" si="61"/>
        <v/>
      </c>
      <c r="K386" s="26" t="str">
        <f t="shared" ca="1" si="62"/>
        <v/>
      </c>
      <c r="L386" s="20" t="str">
        <f t="shared" ca="1" si="57"/>
        <v/>
      </c>
      <c r="M386" s="24" t="str">
        <f t="shared" ca="1" si="58"/>
        <v/>
      </c>
    </row>
    <row r="387" spans="2:13" x14ac:dyDescent="0.25">
      <c r="B387" s="2">
        <v>379</v>
      </c>
      <c r="C387" s="2">
        <f t="shared" ca="1" si="55"/>
        <v>0.6159548146859728</v>
      </c>
      <c r="D387" s="3" t="str">
        <f ca="1">IF(SUM($M$14:M386)&gt;=1,"",IF(C387&lt;=$O$2,1,IF(AND(C387&lt;=$O$3,C387&gt;$O$2),2,IF(AND(C387&lt;=$O$4,C387&gt;$O$3),3,IF(AND(C387&lt;=$O$5,C387&gt;$O$4),4,IF(AND(C387&lt;=$O$6,C387&gt;$O$5),5,IF(C387&gt;$O$6,6,"")))))))</f>
        <v/>
      </c>
      <c r="E387" s="7" t="str">
        <f ca="1">IF(D387="","",AVERAGE($D$9:D387))</f>
        <v/>
      </c>
      <c r="F387" s="7" t="str">
        <f ca="1">IF(D387="","",STDEV($D$9:D387))</f>
        <v/>
      </c>
      <c r="G387" s="7" t="str">
        <f t="shared" ca="1" si="56"/>
        <v/>
      </c>
      <c r="H387" s="7" t="str">
        <f t="shared" ca="1" si="59"/>
        <v/>
      </c>
      <c r="I387" s="7" t="str">
        <f t="shared" ca="1" si="60"/>
        <v/>
      </c>
      <c r="J387" s="7" t="str">
        <f t="shared" ca="1" si="61"/>
        <v/>
      </c>
      <c r="K387" s="26" t="str">
        <f t="shared" ca="1" si="62"/>
        <v/>
      </c>
      <c r="L387" s="20" t="str">
        <f t="shared" ca="1" si="57"/>
        <v/>
      </c>
      <c r="M387" s="24" t="str">
        <f t="shared" ca="1" si="58"/>
        <v/>
      </c>
    </row>
    <row r="388" spans="2:13" x14ac:dyDescent="0.25">
      <c r="B388" s="2">
        <v>380</v>
      </c>
      <c r="C388" s="2">
        <f t="shared" ca="1" si="55"/>
        <v>0.59235452546924472</v>
      </c>
      <c r="D388" s="3" t="str">
        <f ca="1">IF(SUM($M$14:M387)&gt;=1,"",IF(C388&lt;=$O$2,1,IF(AND(C388&lt;=$O$3,C388&gt;$O$2),2,IF(AND(C388&lt;=$O$4,C388&gt;$O$3),3,IF(AND(C388&lt;=$O$5,C388&gt;$O$4),4,IF(AND(C388&lt;=$O$6,C388&gt;$O$5),5,IF(C388&gt;$O$6,6,"")))))))</f>
        <v/>
      </c>
      <c r="E388" s="7" t="str">
        <f ca="1">IF(D388="","",AVERAGE($D$9:D388))</f>
        <v/>
      </c>
      <c r="F388" s="7" t="str">
        <f ca="1">IF(D388="","",STDEV($D$9:D388))</f>
        <v/>
      </c>
      <c r="G388" s="7" t="str">
        <f t="shared" ca="1" si="56"/>
        <v/>
      </c>
      <c r="H388" s="7" t="str">
        <f t="shared" ca="1" si="59"/>
        <v/>
      </c>
      <c r="I388" s="7" t="str">
        <f t="shared" ca="1" si="60"/>
        <v/>
      </c>
      <c r="J388" s="7" t="str">
        <f t="shared" ca="1" si="61"/>
        <v/>
      </c>
      <c r="K388" s="26" t="str">
        <f t="shared" ca="1" si="62"/>
        <v/>
      </c>
      <c r="L388" s="20" t="str">
        <f t="shared" ca="1" si="57"/>
        <v/>
      </c>
      <c r="M388" s="24" t="str">
        <f t="shared" ca="1" si="58"/>
        <v/>
      </c>
    </row>
    <row r="389" spans="2:13" x14ac:dyDescent="0.25">
      <c r="B389" s="2">
        <v>381</v>
      </c>
      <c r="C389" s="2">
        <f t="shared" ca="1" si="55"/>
        <v>0.94367237938995618</v>
      </c>
      <c r="D389" s="3" t="str">
        <f ca="1">IF(SUM($M$14:M388)&gt;=1,"",IF(C389&lt;=$O$2,1,IF(AND(C389&lt;=$O$3,C389&gt;$O$2),2,IF(AND(C389&lt;=$O$4,C389&gt;$O$3),3,IF(AND(C389&lt;=$O$5,C389&gt;$O$4),4,IF(AND(C389&lt;=$O$6,C389&gt;$O$5),5,IF(C389&gt;$O$6,6,"")))))))</f>
        <v/>
      </c>
      <c r="E389" s="7" t="str">
        <f ca="1">IF(D389="","",AVERAGE($D$9:D389))</f>
        <v/>
      </c>
      <c r="F389" s="7" t="str">
        <f ca="1">IF(D389="","",STDEV($D$9:D389))</f>
        <v/>
      </c>
      <c r="G389" s="7" t="str">
        <f t="shared" ca="1" si="56"/>
        <v/>
      </c>
      <c r="H389" s="7" t="str">
        <f t="shared" ca="1" si="59"/>
        <v/>
      </c>
      <c r="I389" s="7" t="str">
        <f t="shared" ca="1" si="60"/>
        <v/>
      </c>
      <c r="J389" s="7" t="str">
        <f t="shared" ca="1" si="61"/>
        <v/>
      </c>
      <c r="K389" s="26" t="str">
        <f t="shared" ca="1" si="62"/>
        <v/>
      </c>
      <c r="L389" s="20" t="str">
        <f t="shared" ca="1" si="57"/>
        <v/>
      </c>
      <c r="M389" s="24" t="str">
        <f t="shared" ca="1" si="58"/>
        <v/>
      </c>
    </row>
    <row r="390" spans="2:13" x14ac:dyDescent="0.25">
      <c r="B390" s="2">
        <v>382</v>
      </c>
      <c r="C390" s="2">
        <f t="shared" ca="1" si="55"/>
        <v>0.8246996280845218</v>
      </c>
      <c r="D390" s="3" t="str">
        <f ca="1">IF(SUM($M$14:M389)&gt;=1,"",IF(C390&lt;=$O$2,1,IF(AND(C390&lt;=$O$3,C390&gt;$O$2),2,IF(AND(C390&lt;=$O$4,C390&gt;$O$3),3,IF(AND(C390&lt;=$O$5,C390&gt;$O$4),4,IF(AND(C390&lt;=$O$6,C390&gt;$O$5),5,IF(C390&gt;$O$6,6,"")))))))</f>
        <v/>
      </c>
      <c r="E390" s="7" t="str">
        <f ca="1">IF(D390="","",AVERAGE($D$9:D390))</f>
        <v/>
      </c>
      <c r="F390" s="7" t="str">
        <f ca="1">IF(D390="","",STDEV($D$9:D390))</f>
        <v/>
      </c>
      <c r="G390" s="7" t="str">
        <f t="shared" ca="1" si="56"/>
        <v/>
      </c>
      <c r="H390" s="7" t="str">
        <f t="shared" ca="1" si="59"/>
        <v/>
      </c>
      <c r="I390" s="7" t="str">
        <f t="shared" ca="1" si="60"/>
        <v/>
      </c>
      <c r="J390" s="7" t="str">
        <f t="shared" ca="1" si="61"/>
        <v/>
      </c>
      <c r="K390" s="26" t="str">
        <f t="shared" ca="1" si="62"/>
        <v/>
      </c>
      <c r="L390" s="20" t="str">
        <f t="shared" ca="1" si="57"/>
        <v/>
      </c>
      <c r="M390" s="24" t="str">
        <f t="shared" ca="1" si="58"/>
        <v/>
      </c>
    </row>
    <row r="391" spans="2:13" x14ac:dyDescent="0.25">
      <c r="B391" s="2">
        <v>383</v>
      </c>
      <c r="C391" s="2">
        <f t="shared" ca="1" si="55"/>
        <v>0.6003890522156794</v>
      </c>
      <c r="D391" s="3" t="str">
        <f ca="1">IF(SUM($M$14:M390)&gt;=1,"",IF(C391&lt;=$O$2,1,IF(AND(C391&lt;=$O$3,C391&gt;$O$2),2,IF(AND(C391&lt;=$O$4,C391&gt;$O$3),3,IF(AND(C391&lt;=$O$5,C391&gt;$O$4),4,IF(AND(C391&lt;=$O$6,C391&gt;$O$5),5,IF(C391&gt;$O$6,6,"")))))))</f>
        <v/>
      </c>
      <c r="E391" s="7" t="str">
        <f ca="1">IF(D391="","",AVERAGE($D$9:D391))</f>
        <v/>
      </c>
      <c r="F391" s="7" t="str">
        <f ca="1">IF(D391="","",STDEV($D$9:D391))</f>
        <v/>
      </c>
      <c r="G391" s="7" t="str">
        <f t="shared" ca="1" si="56"/>
        <v/>
      </c>
      <c r="H391" s="7" t="str">
        <f t="shared" ca="1" si="59"/>
        <v/>
      </c>
      <c r="I391" s="7" t="str">
        <f t="shared" ca="1" si="60"/>
        <v/>
      </c>
      <c r="J391" s="7" t="str">
        <f t="shared" ca="1" si="61"/>
        <v/>
      </c>
      <c r="K391" s="26" t="str">
        <f t="shared" ca="1" si="62"/>
        <v/>
      </c>
      <c r="L391" s="20" t="str">
        <f t="shared" ca="1" si="57"/>
        <v/>
      </c>
      <c r="M391" s="24" t="str">
        <f t="shared" ca="1" si="58"/>
        <v/>
      </c>
    </row>
    <row r="392" spans="2:13" x14ac:dyDescent="0.25">
      <c r="B392" s="2">
        <v>384</v>
      </c>
      <c r="C392" s="2">
        <f t="shared" ca="1" si="55"/>
        <v>0.25181785960039826</v>
      </c>
      <c r="D392" s="3" t="str">
        <f ca="1">IF(SUM($M$14:M391)&gt;=1,"",IF(C392&lt;=$O$2,1,IF(AND(C392&lt;=$O$3,C392&gt;$O$2),2,IF(AND(C392&lt;=$O$4,C392&gt;$O$3),3,IF(AND(C392&lt;=$O$5,C392&gt;$O$4),4,IF(AND(C392&lt;=$O$6,C392&gt;$O$5),5,IF(C392&gt;$O$6,6,"")))))))</f>
        <v/>
      </c>
      <c r="E392" s="7" t="str">
        <f ca="1">IF(D392="","",AVERAGE($D$9:D392))</f>
        <v/>
      </c>
      <c r="F392" s="7" t="str">
        <f ca="1">IF(D392="","",STDEV($D$9:D392))</f>
        <v/>
      </c>
      <c r="G392" s="7" t="str">
        <f t="shared" ca="1" si="56"/>
        <v/>
      </c>
      <c r="H392" s="7" t="str">
        <f t="shared" ca="1" si="59"/>
        <v/>
      </c>
      <c r="I392" s="7" t="str">
        <f t="shared" ca="1" si="60"/>
        <v/>
      </c>
      <c r="J392" s="7" t="str">
        <f t="shared" ca="1" si="61"/>
        <v/>
      </c>
      <c r="K392" s="26" t="str">
        <f t="shared" ca="1" si="62"/>
        <v/>
      </c>
      <c r="L392" s="20" t="str">
        <f t="shared" ca="1" si="57"/>
        <v/>
      </c>
      <c r="M392" s="24" t="str">
        <f t="shared" ca="1" si="58"/>
        <v/>
      </c>
    </row>
    <row r="393" spans="2:13" x14ac:dyDescent="0.25">
      <c r="B393" s="2">
        <v>385</v>
      </c>
      <c r="C393" s="2">
        <f t="shared" ca="1" si="55"/>
        <v>0.4280035964227008</v>
      </c>
      <c r="D393" s="3" t="str">
        <f ca="1">IF(SUM($M$14:M392)&gt;=1,"",IF(C393&lt;=$O$2,1,IF(AND(C393&lt;=$O$3,C393&gt;$O$2),2,IF(AND(C393&lt;=$O$4,C393&gt;$O$3),3,IF(AND(C393&lt;=$O$5,C393&gt;$O$4),4,IF(AND(C393&lt;=$O$6,C393&gt;$O$5),5,IF(C393&gt;$O$6,6,"")))))))</f>
        <v/>
      </c>
      <c r="E393" s="7" t="str">
        <f ca="1">IF(D393="","",AVERAGE($D$9:D393))</f>
        <v/>
      </c>
      <c r="F393" s="7" t="str">
        <f ca="1">IF(D393="","",STDEV($D$9:D393))</f>
        <v/>
      </c>
      <c r="G393" s="7" t="str">
        <f t="shared" ca="1" si="56"/>
        <v/>
      </c>
      <c r="H393" s="7" t="str">
        <f t="shared" ca="1" si="59"/>
        <v/>
      </c>
      <c r="I393" s="7" t="str">
        <f t="shared" ca="1" si="60"/>
        <v/>
      </c>
      <c r="J393" s="7" t="str">
        <f t="shared" ca="1" si="61"/>
        <v/>
      </c>
      <c r="K393" s="26" t="str">
        <f t="shared" ca="1" si="62"/>
        <v/>
      </c>
      <c r="L393" s="20" t="str">
        <f t="shared" ca="1" si="57"/>
        <v/>
      </c>
      <c r="M393" s="24" t="str">
        <f t="shared" ca="1" si="58"/>
        <v/>
      </c>
    </row>
    <row r="394" spans="2:13" x14ac:dyDescent="0.25">
      <c r="B394" s="2">
        <v>386</v>
      </c>
      <c r="C394" s="2">
        <f t="shared" ref="C394:C457" ca="1" si="63">RAND()</f>
        <v>0.87650342701018846</v>
      </c>
      <c r="D394" s="3" t="str">
        <f ca="1">IF(SUM($M$14:M393)&gt;=1,"",IF(C394&lt;=$O$2,1,IF(AND(C394&lt;=$O$3,C394&gt;$O$2),2,IF(AND(C394&lt;=$O$4,C394&gt;$O$3),3,IF(AND(C394&lt;=$O$5,C394&gt;$O$4),4,IF(AND(C394&lt;=$O$6,C394&gt;$O$5),5,IF(C394&gt;$O$6,6,"")))))))</f>
        <v/>
      </c>
      <c r="E394" s="7" t="str">
        <f ca="1">IF(D394="","",AVERAGE($D$9:D394))</f>
        <v/>
      </c>
      <c r="F394" s="7" t="str">
        <f ca="1">IF(D394="","",STDEV($D$9:D394))</f>
        <v/>
      </c>
      <c r="G394" s="7" t="str">
        <f t="shared" ref="G394:G457" ca="1" si="64">IF(D394="","",TINV($C$5,B394-1))</f>
        <v/>
      </c>
      <c r="H394" s="7" t="str">
        <f t="shared" ca="1" si="59"/>
        <v/>
      </c>
      <c r="I394" s="7" t="str">
        <f t="shared" ca="1" si="60"/>
        <v/>
      </c>
      <c r="J394" s="7" t="str">
        <f t="shared" ca="1" si="61"/>
        <v/>
      </c>
      <c r="K394" s="26" t="str">
        <f t="shared" ca="1" si="62"/>
        <v/>
      </c>
      <c r="L394" s="20" t="str">
        <f t="shared" ca="1" si="57"/>
        <v/>
      </c>
      <c r="M394" s="24" t="str">
        <f t="shared" ca="1" si="58"/>
        <v/>
      </c>
    </row>
    <row r="395" spans="2:13" x14ac:dyDescent="0.25">
      <c r="B395" s="2">
        <v>387</v>
      </c>
      <c r="C395" s="2">
        <f t="shared" ca="1" si="63"/>
        <v>0.46772641028916839</v>
      </c>
      <c r="D395" s="3" t="str">
        <f ca="1">IF(SUM($M$14:M394)&gt;=1,"",IF(C395&lt;=$O$2,1,IF(AND(C395&lt;=$O$3,C395&gt;$O$2),2,IF(AND(C395&lt;=$O$4,C395&gt;$O$3),3,IF(AND(C395&lt;=$O$5,C395&gt;$O$4),4,IF(AND(C395&lt;=$O$6,C395&gt;$O$5),5,IF(C395&gt;$O$6,6,"")))))))</f>
        <v/>
      </c>
      <c r="E395" s="7" t="str">
        <f ca="1">IF(D395="","",AVERAGE($D$9:D395))</f>
        <v/>
      </c>
      <c r="F395" s="7" t="str">
        <f ca="1">IF(D395="","",STDEV($D$9:D395))</f>
        <v/>
      </c>
      <c r="G395" s="7" t="str">
        <f t="shared" ca="1" si="64"/>
        <v/>
      </c>
      <c r="H395" s="7" t="str">
        <f t="shared" ca="1" si="59"/>
        <v/>
      </c>
      <c r="I395" s="7" t="str">
        <f t="shared" ca="1" si="60"/>
        <v/>
      </c>
      <c r="J395" s="7" t="str">
        <f t="shared" ca="1" si="61"/>
        <v/>
      </c>
      <c r="K395" s="26" t="str">
        <f t="shared" ca="1" si="62"/>
        <v/>
      </c>
      <c r="L395" s="20" t="str">
        <f t="shared" ca="1" si="57"/>
        <v/>
      </c>
      <c r="M395" s="24" t="str">
        <f t="shared" ca="1" si="58"/>
        <v/>
      </c>
    </row>
    <row r="396" spans="2:13" x14ac:dyDescent="0.25">
      <c r="B396" s="2">
        <v>388</v>
      </c>
      <c r="C396" s="2">
        <f t="shared" ca="1" si="63"/>
        <v>0.21718225351276454</v>
      </c>
      <c r="D396" s="3" t="str">
        <f ca="1">IF(SUM($M$14:M395)&gt;=1,"",IF(C396&lt;=$O$2,1,IF(AND(C396&lt;=$O$3,C396&gt;$O$2),2,IF(AND(C396&lt;=$O$4,C396&gt;$O$3),3,IF(AND(C396&lt;=$O$5,C396&gt;$O$4),4,IF(AND(C396&lt;=$O$6,C396&gt;$O$5),5,IF(C396&gt;$O$6,6,"")))))))</f>
        <v/>
      </c>
      <c r="E396" s="7" t="str">
        <f ca="1">IF(D396="","",AVERAGE($D$9:D396))</f>
        <v/>
      </c>
      <c r="F396" s="7" t="str">
        <f ca="1">IF(D396="","",STDEV($D$9:D396))</f>
        <v/>
      </c>
      <c r="G396" s="7" t="str">
        <f t="shared" ca="1" si="64"/>
        <v/>
      </c>
      <c r="H396" s="7" t="str">
        <f t="shared" ca="1" si="59"/>
        <v/>
      </c>
      <c r="I396" s="7" t="str">
        <f t="shared" ca="1" si="60"/>
        <v/>
      </c>
      <c r="J396" s="7" t="str">
        <f t="shared" ca="1" si="61"/>
        <v/>
      </c>
      <c r="K396" s="26" t="str">
        <f t="shared" ca="1" si="62"/>
        <v/>
      </c>
      <c r="L396" s="20" t="str">
        <f t="shared" ca="1" si="57"/>
        <v/>
      </c>
      <c r="M396" s="24" t="str">
        <f t="shared" ca="1" si="58"/>
        <v/>
      </c>
    </row>
    <row r="397" spans="2:13" x14ac:dyDescent="0.25">
      <c r="B397" s="2">
        <v>389</v>
      </c>
      <c r="C397" s="2">
        <f t="shared" ca="1" si="63"/>
        <v>0.34288735226473688</v>
      </c>
      <c r="D397" s="3" t="str">
        <f ca="1">IF(SUM($M$14:M396)&gt;=1,"",IF(C397&lt;=$O$2,1,IF(AND(C397&lt;=$O$3,C397&gt;$O$2),2,IF(AND(C397&lt;=$O$4,C397&gt;$O$3),3,IF(AND(C397&lt;=$O$5,C397&gt;$O$4),4,IF(AND(C397&lt;=$O$6,C397&gt;$O$5),5,IF(C397&gt;$O$6,6,"")))))))</f>
        <v/>
      </c>
      <c r="E397" s="7" t="str">
        <f ca="1">IF(D397="","",AVERAGE($D$9:D397))</f>
        <v/>
      </c>
      <c r="F397" s="7" t="str">
        <f ca="1">IF(D397="","",STDEV($D$9:D397))</f>
        <v/>
      </c>
      <c r="G397" s="7" t="str">
        <f t="shared" ca="1" si="64"/>
        <v/>
      </c>
      <c r="H397" s="7" t="str">
        <f t="shared" ca="1" si="59"/>
        <v/>
      </c>
      <c r="I397" s="7" t="str">
        <f t="shared" ca="1" si="60"/>
        <v/>
      </c>
      <c r="J397" s="7" t="str">
        <f t="shared" ca="1" si="61"/>
        <v/>
      </c>
      <c r="K397" s="26" t="str">
        <f t="shared" ca="1" si="62"/>
        <v/>
      </c>
      <c r="L397" s="20" t="str">
        <f t="shared" ca="1" si="57"/>
        <v/>
      </c>
      <c r="M397" s="24" t="str">
        <f t="shared" ca="1" si="58"/>
        <v/>
      </c>
    </row>
    <row r="398" spans="2:13" x14ac:dyDescent="0.25">
      <c r="B398" s="2">
        <v>390</v>
      </c>
      <c r="C398" s="2">
        <f t="shared" ca="1" si="63"/>
        <v>0.55188348179444069</v>
      </c>
      <c r="D398" s="3" t="str">
        <f ca="1">IF(SUM($M$14:M397)&gt;=1,"",IF(C398&lt;=$O$2,1,IF(AND(C398&lt;=$O$3,C398&gt;$O$2),2,IF(AND(C398&lt;=$O$4,C398&gt;$O$3),3,IF(AND(C398&lt;=$O$5,C398&gt;$O$4),4,IF(AND(C398&lt;=$O$6,C398&gt;$O$5),5,IF(C398&gt;$O$6,6,"")))))))</f>
        <v/>
      </c>
      <c r="E398" s="7" t="str">
        <f ca="1">IF(D398="","",AVERAGE($D$9:D398))</f>
        <v/>
      </c>
      <c r="F398" s="7" t="str">
        <f ca="1">IF(D398="","",STDEV($D$9:D398))</f>
        <v/>
      </c>
      <c r="G398" s="7" t="str">
        <f t="shared" ca="1" si="64"/>
        <v/>
      </c>
      <c r="H398" s="7" t="str">
        <f t="shared" ca="1" si="59"/>
        <v/>
      </c>
      <c r="I398" s="7" t="str">
        <f t="shared" ca="1" si="60"/>
        <v/>
      </c>
      <c r="J398" s="7" t="str">
        <f t="shared" ca="1" si="61"/>
        <v/>
      </c>
      <c r="K398" s="26" t="str">
        <f t="shared" ca="1" si="62"/>
        <v/>
      </c>
      <c r="L398" s="20" t="str">
        <f t="shared" ref="L398:L461" ca="1" si="65">IF(K398&lt;=$G$4,IF(AND($C$4&gt;=I398,$C$4&lt;=J398),"Bom","Mau"),"")</f>
        <v/>
      </c>
      <c r="M398" s="24" t="str">
        <f t="shared" ca="1" si="58"/>
        <v/>
      </c>
    </row>
    <row r="399" spans="2:13" x14ac:dyDescent="0.25">
      <c r="B399" s="2">
        <v>391</v>
      </c>
      <c r="C399" s="2">
        <f t="shared" ca="1" si="63"/>
        <v>0.90854487493901914</v>
      </c>
      <c r="D399" s="3" t="str">
        <f ca="1">IF(SUM($M$14:M398)&gt;=1,"",IF(C399&lt;=$O$2,1,IF(AND(C399&lt;=$O$3,C399&gt;$O$2),2,IF(AND(C399&lt;=$O$4,C399&gt;$O$3),3,IF(AND(C399&lt;=$O$5,C399&gt;$O$4),4,IF(AND(C399&lt;=$O$6,C399&gt;$O$5),5,IF(C399&gt;$O$6,6,"")))))))</f>
        <v/>
      </c>
      <c r="E399" s="7" t="str">
        <f ca="1">IF(D399="","",AVERAGE($D$9:D399))</f>
        <v/>
      </c>
      <c r="F399" s="7" t="str">
        <f ca="1">IF(D399="","",STDEV($D$9:D399))</f>
        <v/>
      </c>
      <c r="G399" s="7" t="str">
        <f t="shared" ca="1" si="64"/>
        <v/>
      </c>
      <c r="H399" s="7" t="str">
        <f t="shared" ca="1" si="59"/>
        <v/>
      </c>
      <c r="I399" s="7" t="str">
        <f t="shared" ca="1" si="60"/>
        <v/>
      </c>
      <c r="J399" s="7" t="str">
        <f t="shared" ca="1" si="61"/>
        <v/>
      </c>
      <c r="K399" s="26" t="str">
        <f t="shared" ca="1" si="62"/>
        <v/>
      </c>
      <c r="L399" s="20" t="str">
        <f t="shared" ca="1" si="65"/>
        <v/>
      </c>
      <c r="M399" s="24" t="str">
        <f t="shared" ref="M399:M462" ca="1" si="66">IF(L399="","",IF(OR(L399="Bom",L399="Mau"),1,0))</f>
        <v/>
      </c>
    </row>
    <row r="400" spans="2:13" x14ac:dyDescent="0.25">
      <c r="B400" s="2">
        <v>392</v>
      </c>
      <c r="C400" s="2">
        <f t="shared" ca="1" si="63"/>
        <v>0.89087058311120326</v>
      </c>
      <c r="D400" s="3" t="str">
        <f ca="1">IF(SUM($M$14:M399)&gt;=1,"",IF(C400&lt;=$O$2,1,IF(AND(C400&lt;=$O$3,C400&gt;$O$2),2,IF(AND(C400&lt;=$O$4,C400&gt;$O$3),3,IF(AND(C400&lt;=$O$5,C400&gt;$O$4),4,IF(AND(C400&lt;=$O$6,C400&gt;$O$5),5,IF(C400&gt;$O$6,6,"")))))))</f>
        <v/>
      </c>
      <c r="E400" s="7" t="str">
        <f ca="1">IF(D400="","",AVERAGE($D$9:D400))</f>
        <v/>
      </c>
      <c r="F400" s="7" t="str">
        <f ca="1">IF(D400="","",STDEV($D$9:D400))</f>
        <v/>
      </c>
      <c r="G400" s="7" t="str">
        <f t="shared" ca="1" si="64"/>
        <v/>
      </c>
      <c r="H400" s="7" t="str">
        <f t="shared" ca="1" si="59"/>
        <v/>
      </c>
      <c r="I400" s="7" t="str">
        <f t="shared" ca="1" si="60"/>
        <v/>
      </c>
      <c r="J400" s="7" t="str">
        <f t="shared" ca="1" si="61"/>
        <v/>
      </c>
      <c r="K400" s="26" t="str">
        <f t="shared" ca="1" si="62"/>
        <v/>
      </c>
      <c r="L400" s="20" t="str">
        <f t="shared" ca="1" si="65"/>
        <v/>
      </c>
      <c r="M400" s="24" t="str">
        <f t="shared" ca="1" si="66"/>
        <v/>
      </c>
    </row>
    <row r="401" spans="2:13" x14ac:dyDescent="0.25">
      <c r="B401" s="2">
        <v>393</v>
      </c>
      <c r="C401" s="2">
        <f t="shared" ca="1" si="63"/>
        <v>0.38231394783554018</v>
      </c>
      <c r="D401" s="3" t="str">
        <f ca="1">IF(SUM($M$14:M400)&gt;=1,"",IF(C401&lt;=$O$2,1,IF(AND(C401&lt;=$O$3,C401&gt;$O$2),2,IF(AND(C401&lt;=$O$4,C401&gt;$O$3),3,IF(AND(C401&lt;=$O$5,C401&gt;$O$4),4,IF(AND(C401&lt;=$O$6,C401&gt;$O$5),5,IF(C401&gt;$O$6,6,"")))))))</f>
        <v/>
      </c>
      <c r="E401" s="7" t="str">
        <f ca="1">IF(D401="","",AVERAGE($D$9:D401))</f>
        <v/>
      </c>
      <c r="F401" s="7" t="str">
        <f ca="1">IF(D401="","",STDEV($D$9:D401))</f>
        <v/>
      </c>
      <c r="G401" s="7" t="str">
        <f t="shared" ca="1" si="64"/>
        <v/>
      </c>
      <c r="H401" s="7" t="str">
        <f t="shared" ca="1" si="59"/>
        <v/>
      </c>
      <c r="I401" s="7" t="str">
        <f t="shared" ca="1" si="60"/>
        <v/>
      </c>
      <c r="J401" s="7" t="str">
        <f t="shared" ca="1" si="61"/>
        <v/>
      </c>
      <c r="K401" s="26" t="str">
        <f t="shared" ca="1" si="62"/>
        <v/>
      </c>
      <c r="L401" s="20" t="str">
        <f t="shared" ca="1" si="65"/>
        <v/>
      </c>
      <c r="M401" s="24" t="str">
        <f t="shared" ca="1" si="66"/>
        <v/>
      </c>
    </row>
    <row r="402" spans="2:13" x14ac:dyDescent="0.25">
      <c r="B402" s="2">
        <v>394</v>
      </c>
      <c r="C402" s="2">
        <f t="shared" ca="1" si="63"/>
        <v>0.3978438094287392</v>
      </c>
      <c r="D402" s="3" t="str">
        <f ca="1">IF(SUM($M$14:M401)&gt;=1,"",IF(C402&lt;=$O$2,1,IF(AND(C402&lt;=$O$3,C402&gt;$O$2),2,IF(AND(C402&lt;=$O$4,C402&gt;$O$3),3,IF(AND(C402&lt;=$O$5,C402&gt;$O$4),4,IF(AND(C402&lt;=$O$6,C402&gt;$O$5),5,IF(C402&gt;$O$6,6,"")))))))</f>
        <v/>
      </c>
      <c r="E402" s="7" t="str">
        <f ca="1">IF(D402="","",AVERAGE($D$9:D402))</f>
        <v/>
      </c>
      <c r="F402" s="7" t="str">
        <f ca="1">IF(D402="","",STDEV($D$9:D402))</f>
        <v/>
      </c>
      <c r="G402" s="7" t="str">
        <f t="shared" ca="1" si="64"/>
        <v/>
      </c>
      <c r="H402" s="7" t="str">
        <f t="shared" ca="1" si="59"/>
        <v/>
      </c>
      <c r="I402" s="7" t="str">
        <f t="shared" ca="1" si="60"/>
        <v/>
      </c>
      <c r="J402" s="7" t="str">
        <f t="shared" ca="1" si="61"/>
        <v/>
      </c>
      <c r="K402" s="26" t="str">
        <f t="shared" ca="1" si="62"/>
        <v/>
      </c>
      <c r="L402" s="20" t="str">
        <f t="shared" ca="1" si="65"/>
        <v/>
      </c>
      <c r="M402" s="24" t="str">
        <f t="shared" ca="1" si="66"/>
        <v/>
      </c>
    </row>
    <row r="403" spans="2:13" x14ac:dyDescent="0.25">
      <c r="B403" s="2">
        <v>395</v>
      </c>
      <c r="C403" s="2">
        <f t="shared" ca="1" si="63"/>
        <v>0.83675853265798983</v>
      </c>
      <c r="D403" s="3" t="str">
        <f ca="1">IF(SUM($M$14:M402)&gt;=1,"",IF(C403&lt;=$O$2,1,IF(AND(C403&lt;=$O$3,C403&gt;$O$2),2,IF(AND(C403&lt;=$O$4,C403&gt;$O$3),3,IF(AND(C403&lt;=$O$5,C403&gt;$O$4),4,IF(AND(C403&lt;=$O$6,C403&gt;$O$5),5,IF(C403&gt;$O$6,6,"")))))))</f>
        <v/>
      </c>
      <c r="E403" s="7" t="str">
        <f ca="1">IF(D403="","",AVERAGE($D$9:D403))</f>
        <v/>
      </c>
      <c r="F403" s="7" t="str">
        <f ca="1">IF(D403="","",STDEV($D$9:D403))</f>
        <v/>
      </c>
      <c r="G403" s="7" t="str">
        <f t="shared" ca="1" si="64"/>
        <v/>
      </c>
      <c r="H403" s="7" t="str">
        <f t="shared" ca="1" si="59"/>
        <v/>
      </c>
      <c r="I403" s="7" t="str">
        <f t="shared" ca="1" si="60"/>
        <v/>
      </c>
      <c r="J403" s="7" t="str">
        <f t="shared" ca="1" si="61"/>
        <v/>
      </c>
      <c r="K403" s="26" t="str">
        <f t="shared" ca="1" si="62"/>
        <v/>
      </c>
      <c r="L403" s="20" t="str">
        <f t="shared" ca="1" si="65"/>
        <v/>
      </c>
      <c r="M403" s="24" t="str">
        <f t="shared" ca="1" si="66"/>
        <v/>
      </c>
    </row>
    <row r="404" spans="2:13" x14ac:dyDescent="0.25">
      <c r="B404" s="2">
        <v>396</v>
      </c>
      <c r="C404" s="2">
        <f t="shared" ca="1" si="63"/>
        <v>0.34231523717383905</v>
      </c>
      <c r="D404" s="3" t="str">
        <f ca="1">IF(SUM($M$14:M403)&gt;=1,"",IF(C404&lt;=$O$2,1,IF(AND(C404&lt;=$O$3,C404&gt;$O$2),2,IF(AND(C404&lt;=$O$4,C404&gt;$O$3),3,IF(AND(C404&lt;=$O$5,C404&gt;$O$4),4,IF(AND(C404&lt;=$O$6,C404&gt;$O$5),5,IF(C404&gt;$O$6,6,"")))))))</f>
        <v/>
      </c>
      <c r="E404" s="7" t="str">
        <f ca="1">IF(D404="","",AVERAGE($D$9:D404))</f>
        <v/>
      </c>
      <c r="F404" s="7" t="str">
        <f ca="1">IF(D404="","",STDEV($D$9:D404))</f>
        <v/>
      </c>
      <c r="G404" s="7" t="str">
        <f t="shared" ca="1" si="64"/>
        <v/>
      </c>
      <c r="H404" s="7" t="str">
        <f t="shared" ca="1" si="59"/>
        <v/>
      </c>
      <c r="I404" s="7" t="str">
        <f t="shared" ca="1" si="60"/>
        <v/>
      </c>
      <c r="J404" s="7" t="str">
        <f t="shared" ca="1" si="61"/>
        <v/>
      </c>
      <c r="K404" s="26" t="str">
        <f t="shared" ca="1" si="62"/>
        <v/>
      </c>
      <c r="L404" s="20" t="str">
        <f t="shared" ca="1" si="65"/>
        <v/>
      </c>
      <c r="M404" s="24" t="str">
        <f t="shared" ca="1" si="66"/>
        <v/>
      </c>
    </row>
    <row r="405" spans="2:13" x14ac:dyDescent="0.25">
      <c r="B405" s="2">
        <v>397</v>
      </c>
      <c r="C405" s="2">
        <f t="shared" ca="1" si="63"/>
        <v>0.52038341768702556</v>
      </c>
      <c r="D405" s="3" t="str">
        <f ca="1">IF(SUM($M$14:M404)&gt;=1,"",IF(C405&lt;=$O$2,1,IF(AND(C405&lt;=$O$3,C405&gt;$O$2),2,IF(AND(C405&lt;=$O$4,C405&gt;$O$3),3,IF(AND(C405&lt;=$O$5,C405&gt;$O$4),4,IF(AND(C405&lt;=$O$6,C405&gt;$O$5),5,IF(C405&gt;$O$6,6,"")))))))</f>
        <v/>
      </c>
      <c r="E405" s="7" t="str">
        <f ca="1">IF(D405="","",AVERAGE($D$9:D405))</f>
        <v/>
      </c>
      <c r="F405" s="7" t="str">
        <f ca="1">IF(D405="","",STDEV($D$9:D405))</f>
        <v/>
      </c>
      <c r="G405" s="7" t="str">
        <f t="shared" ca="1" si="64"/>
        <v/>
      </c>
      <c r="H405" s="7" t="str">
        <f t="shared" ca="1" si="59"/>
        <v/>
      </c>
      <c r="I405" s="7" t="str">
        <f t="shared" ca="1" si="60"/>
        <v/>
      </c>
      <c r="J405" s="7" t="str">
        <f t="shared" ca="1" si="61"/>
        <v/>
      </c>
      <c r="K405" s="26" t="str">
        <f t="shared" ca="1" si="62"/>
        <v/>
      </c>
      <c r="L405" s="20" t="str">
        <f t="shared" ca="1" si="65"/>
        <v/>
      </c>
      <c r="M405" s="24" t="str">
        <f t="shared" ca="1" si="66"/>
        <v/>
      </c>
    </row>
    <row r="406" spans="2:13" x14ac:dyDescent="0.25">
      <c r="B406" s="2">
        <v>398</v>
      </c>
      <c r="C406" s="2">
        <f t="shared" ca="1" si="63"/>
        <v>0.356080416390259</v>
      </c>
      <c r="D406" s="3" t="str">
        <f ca="1">IF(SUM($M$14:M405)&gt;=1,"",IF(C406&lt;=$O$2,1,IF(AND(C406&lt;=$O$3,C406&gt;$O$2),2,IF(AND(C406&lt;=$O$4,C406&gt;$O$3),3,IF(AND(C406&lt;=$O$5,C406&gt;$O$4),4,IF(AND(C406&lt;=$O$6,C406&gt;$O$5),5,IF(C406&gt;$O$6,6,"")))))))</f>
        <v/>
      </c>
      <c r="E406" s="7" t="str">
        <f ca="1">IF(D406="","",AVERAGE($D$9:D406))</f>
        <v/>
      </c>
      <c r="F406" s="7" t="str">
        <f ca="1">IF(D406="","",STDEV($D$9:D406))</f>
        <v/>
      </c>
      <c r="G406" s="7" t="str">
        <f t="shared" ca="1" si="64"/>
        <v/>
      </c>
      <c r="H406" s="7" t="str">
        <f t="shared" ca="1" si="59"/>
        <v/>
      </c>
      <c r="I406" s="7" t="str">
        <f t="shared" ca="1" si="60"/>
        <v/>
      </c>
      <c r="J406" s="7" t="str">
        <f t="shared" ca="1" si="61"/>
        <v/>
      </c>
      <c r="K406" s="26" t="str">
        <f t="shared" ca="1" si="62"/>
        <v/>
      </c>
      <c r="L406" s="20" t="str">
        <f t="shared" ca="1" si="65"/>
        <v/>
      </c>
      <c r="M406" s="24" t="str">
        <f t="shared" ca="1" si="66"/>
        <v/>
      </c>
    </row>
    <row r="407" spans="2:13" x14ac:dyDescent="0.25">
      <c r="B407" s="2">
        <v>399</v>
      </c>
      <c r="C407" s="2">
        <f t="shared" ca="1" si="63"/>
        <v>0.72291599721810429</v>
      </c>
      <c r="D407" s="3" t="str">
        <f ca="1">IF(SUM($M$14:M406)&gt;=1,"",IF(C407&lt;=$O$2,1,IF(AND(C407&lt;=$O$3,C407&gt;$O$2),2,IF(AND(C407&lt;=$O$4,C407&gt;$O$3),3,IF(AND(C407&lt;=$O$5,C407&gt;$O$4),4,IF(AND(C407&lt;=$O$6,C407&gt;$O$5),5,IF(C407&gt;$O$6,6,"")))))))</f>
        <v/>
      </c>
      <c r="E407" s="7" t="str">
        <f ca="1">IF(D407="","",AVERAGE($D$9:D407))</f>
        <v/>
      </c>
      <c r="F407" s="7" t="str">
        <f ca="1">IF(D407="","",STDEV($D$9:D407))</f>
        <v/>
      </c>
      <c r="G407" s="7" t="str">
        <f t="shared" ca="1" si="64"/>
        <v/>
      </c>
      <c r="H407" s="7" t="str">
        <f t="shared" ca="1" si="59"/>
        <v/>
      </c>
      <c r="I407" s="7" t="str">
        <f t="shared" ca="1" si="60"/>
        <v/>
      </c>
      <c r="J407" s="7" t="str">
        <f t="shared" ca="1" si="61"/>
        <v/>
      </c>
      <c r="K407" s="26" t="str">
        <f t="shared" ca="1" si="62"/>
        <v/>
      </c>
      <c r="L407" s="20" t="str">
        <f t="shared" ca="1" si="65"/>
        <v/>
      </c>
      <c r="M407" s="24" t="str">
        <f t="shared" ca="1" si="66"/>
        <v/>
      </c>
    </row>
    <row r="408" spans="2:13" x14ac:dyDescent="0.25">
      <c r="B408" s="2">
        <v>400</v>
      </c>
      <c r="C408" s="2">
        <f t="shared" ca="1" si="63"/>
        <v>0.43506145503508786</v>
      </c>
      <c r="D408" s="3" t="str">
        <f ca="1">IF(SUM($M$14:M407)&gt;=1,"",IF(C408&lt;=$O$2,1,IF(AND(C408&lt;=$O$3,C408&gt;$O$2),2,IF(AND(C408&lt;=$O$4,C408&gt;$O$3),3,IF(AND(C408&lt;=$O$5,C408&gt;$O$4),4,IF(AND(C408&lt;=$O$6,C408&gt;$O$5),5,IF(C408&gt;$O$6,6,"")))))))</f>
        <v/>
      </c>
      <c r="E408" s="7" t="str">
        <f ca="1">IF(D408="","",AVERAGE($D$9:D408))</f>
        <v/>
      </c>
      <c r="F408" s="7" t="str">
        <f ca="1">IF(D408="","",STDEV($D$9:D408))</f>
        <v/>
      </c>
      <c r="G408" s="7" t="str">
        <f t="shared" ca="1" si="64"/>
        <v/>
      </c>
      <c r="H408" s="7" t="str">
        <f t="shared" ca="1" si="59"/>
        <v/>
      </c>
      <c r="I408" s="7" t="str">
        <f t="shared" ca="1" si="60"/>
        <v/>
      </c>
      <c r="J408" s="7" t="str">
        <f t="shared" ca="1" si="61"/>
        <v/>
      </c>
      <c r="K408" s="26" t="str">
        <f t="shared" ca="1" si="62"/>
        <v/>
      </c>
      <c r="L408" s="20" t="str">
        <f t="shared" ca="1" si="65"/>
        <v/>
      </c>
      <c r="M408" s="24" t="str">
        <f t="shared" ca="1" si="66"/>
        <v/>
      </c>
    </row>
    <row r="409" spans="2:13" x14ac:dyDescent="0.25">
      <c r="B409" s="2">
        <v>401</v>
      </c>
      <c r="C409" s="2">
        <f t="shared" ca="1" si="63"/>
        <v>0.52118501693035901</v>
      </c>
      <c r="D409" s="3" t="str">
        <f ca="1">IF(SUM($M$14:M408)&gt;=1,"",IF(C409&lt;=$O$2,1,IF(AND(C409&lt;=$O$3,C409&gt;$O$2),2,IF(AND(C409&lt;=$O$4,C409&gt;$O$3),3,IF(AND(C409&lt;=$O$5,C409&gt;$O$4),4,IF(AND(C409&lt;=$O$6,C409&gt;$O$5),5,IF(C409&gt;$O$6,6,"")))))))</f>
        <v/>
      </c>
      <c r="E409" s="7" t="str">
        <f ca="1">IF(D409="","",AVERAGE($D$9:D409))</f>
        <v/>
      </c>
      <c r="F409" s="7" t="str">
        <f ca="1">IF(D409="","",STDEV($D$9:D409))</f>
        <v/>
      </c>
      <c r="G409" s="7" t="str">
        <f t="shared" ca="1" si="64"/>
        <v/>
      </c>
      <c r="H409" s="7" t="str">
        <f t="shared" ca="1" si="59"/>
        <v/>
      </c>
      <c r="I409" s="7" t="str">
        <f t="shared" ca="1" si="60"/>
        <v/>
      </c>
      <c r="J409" s="7" t="str">
        <f t="shared" ca="1" si="61"/>
        <v/>
      </c>
      <c r="K409" s="26" t="str">
        <f t="shared" ca="1" si="62"/>
        <v/>
      </c>
      <c r="L409" s="20" t="str">
        <f t="shared" ca="1" si="65"/>
        <v/>
      </c>
      <c r="M409" s="24" t="str">
        <f t="shared" ca="1" si="66"/>
        <v/>
      </c>
    </row>
    <row r="410" spans="2:13" x14ac:dyDescent="0.25">
      <c r="B410" s="2">
        <v>402</v>
      </c>
      <c r="C410" s="2">
        <f t="shared" ca="1" si="63"/>
        <v>0.32402437159046471</v>
      </c>
      <c r="D410" s="3" t="str">
        <f ca="1">IF(SUM($M$14:M409)&gt;=1,"",IF(C410&lt;=$O$2,1,IF(AND(C410&lt;=$O$3,C410&gt;$O$2),2,IF(AND(C410&lt;=$O$4,C410&gt;$O$3),3,IF(AND(C410&lt;=$O$5,C410&gt;$O$4),4,IF(AND(C410&lt;=$O$6,C410&gt;$O$5),5,IF(C410&gt;$O$6,6,"")))))))</f>
        <v/>
      </c>
      <c r="E410" s="7" t="str">
        <f ca="1">IF(D410="","",AVERAGE($D$9:D410))</f>
        <v/>
      </c>
      <c r="F410" s="7" t="str">
        <f ca="1">IF(D410="","",STDEV($D$9:D410))</f>
        <v/>
      </c>
      <c r="G410" s="7" t="str">
        <f t="shared" ca="1" si="64"/>
        <v/>
      </c>
      <c r="H410" s="7" t="str">
        <f t="shared" ca="1" si="59"/>
        <v/>
      </c>
      <c r="I410" s="7" t="str">
        <f t="shared" ca="1" si="60"/>
        <v/>
      </c>
      <c r="J410" s="7" t="str">
        <f t="shared" ca="1" si="61"/>
        <v/>
      </c>
      <c r="K410" s="26" t="str">
        <f t="shared" ca="1" si="62"/>
        <v/>
      </c>
      <c r="L410" s="20" t="str">
        <f t="shared" ca="1" si="65"/>
        <v/>
      </c>
      <c r="M410" s="24" t="str">
        <f t="shared" ca="1" si="66"/>
        <v/>
      </c>
    </row>
    <row r="411" spans="2:13" x14ac:dyDescent="0.25">
      <c r="B411" s="2">
        <v>403</v>
      </c>
      <c r="C411" s="2">
        <f t="shared" ca="1" si="63"/>
        <v>0.69580559076745097</v>
      </c>
      <c r="D411" s="3" t="str">
        <f ca="1">IF(SUM($M$14:M410)&gt;=1,"",IF(C411&lt;=$O$2,1,IF(AND(C411&lt;=$O$3,C411&gt;$O$2),2,IF(AND(C411&lt;=$O$4,C411&gt;$O$3),3,IF(AND(C411&lt;=$O$5,C411&gt;$O$4),4,IF(AND(C411&lt;=$O$6,C411&gt;$O$5),5,IF(C411&gt;$O$6,6,"")))))))</f>
        <v/>
      </c>
      <c r="E411" s="7" t="str">
        <f ca="1">IF(D411="","",AVERAGE($D$9:D411))</f>
        <v/>
      </c>
      <c r="F411" s="7" t="str">
        <f ca="1">IF(D411="","",STDEV($D$9:D411))</f>
        <v/>
      </c>
      <c r="G411" s="7" t="str">
        <f t="shared" ca="1" si="64"/>
        <v/>
      </c>
      <c r="H411" s="7" t="str">
        <f t="shared" ca="1" si="59"/>
        <v/>
      </c>
      <c r="I411" s="7" t="str">
        <f t="shared" ca="1" si="60"/>
        <v/>
      </c>
      <c r="J411" s="7" t="str">
        <f t="shared" ca="1" si="61"/>
        <v/>
      </c>
      <c r="K411" s="26" t="str">
        <f t="shared" ca="1" si="62"/>
        <v/>
      </c>
      <c r="L411" s="20" t="str">
        <f t="shared" ca="1" si="65"/>
        <v/>
      </c>
      <c r="M411" s="24" t="str">
        <f t="shared" ca="1" si="66"/>
        <v/>
      </c>
    </row>
    <row r="412" spans="2:13" x14ac:dyDescent="0.25">
      <c r="B412" s="2">
        <v>404</v>
      </c>
      <c r="C412" s="2">
        <f t="shared" ca="1" si="63"/>
        <v>0.4015803667933785</v>
      </c>
      <c r="D412" s="3" t="str">
        <f ca="1">IF(SUM($M$14:M411)&gt;=1,"",IF(C412&lt;=$O$2,1,IF(AND(C412&lt;=$O$3,C412&gt;$O$2),2,IF(AND(C412&lt;=$O$4,C412&gt;$O$3),3,IF(AND(C412&lt;=$O$5,C412&gt;$O$4),4,IF(AND(C412&lt;=$O$6,C412&gt;$O$5),5,IF(C412&gt;$O$6,6,"")))))))</f>
        <v/>
      </c>
      <c r="E412" s="7" t="str">
        <f ca="1">IF(D412="","",AVERAGE($D$9:D412))</f>
        <v/>
      </c>
      <c r="F412" s="7" t="str">
        <f ca="1">IF(D412="","",STDEV($D$9:D412))</f>
        <v/>
      </c>
      <c r="G412" s="7" t="str">
        <f t="shared" ca="1" si="64"/>
        <v/>
      </c>
      <c r="H412" s="7" t="str">
        <f t="shared" ca="1" si="59"/>
        <v/>
      </c>
      <c r="I412" s="7" t="str">
        <f t="shared" ca="1" si="60"/>
        <v/>
      </c>
      <c r="J412" s="7" t="str">
        <f t="shared" ca="1" si="61"/>
        <v/>
      </c>
      <c r="K412" s="26" t="str">
        <f t="shared" ca="1" si="62"/>
        <v/>
      </c>
      <c r="L412" s="20" t="str">
        <f t="shared" ca="1" si="65"/>
        <v/>
      </c>
      <c r="M412" s="24" t="str">
        <f t="shared" ca="1" si="66"/>
        <v/>
      </c>
    </row>
    <row r="413" spans="2:13" x14ac:dyDescent="0.25">
      <c r="B413" s="2">
        <v>405</v>
      </c>
      <c r="C413" s="2">
        <f t="shared" ca="1" si="63"/>
        <v>0.48425565590908426</v>
      </c>
      <c r="D413" s="3" t="str">
        <f ca="1">IF(SUM($M$14:M412)&gt;=1,"",IF(C413&lt;=$O$2,1,IF(AND(C413&lt;=$O$3,C413&gt;$O$2),2,IF(AND(C413&lt;=$O$4,C413&gt;$O$3),3,IF(AND(C413&lt;=$O$5,C413&gt;$O$4),4,IF(AND(C413&lt;=$O$6,C413&gt;$O$5),5,IF(C413&gt;$O$6,6,"")))))))</f>
        <v/>
      </c>
      <c r="E413" s="7" t="str">
        <f ca="1">IF(D413="","",AVERAGE($D$9:D413))</f>
        <v/>
      </c>
      <c r="F413" s="7" t="str">
        <f ca="1">IF(D413="","",STDEV($D$9:D413))</f>
        <v/>
      </c>
      <c r="G413" s="7" t="str">
        <f t="shared" ca="1" si="64"/>
        <v/>
      </c>
      <c r="H413" s="7" t="str">
        <f t="shared" ca="1" si="59"/>
        <v/>
      </c>
      <c r="I413" s="7" t="str">
        <f t="shared" ca="1" si="60"/>
        <v/>
      </c>
      <c r="J413" s="7" t="str">
        <f t="shared" ca="1" si="61"/>
        <v/>
      </c>
      <c r="K413" s="26" t="str">
        <f t="shared" ca="1" si="62"/>
        <v/>
      </c>
      <c r="L413" s="20" t="str">
        <f t="shared" ca="1" si="65"/>
        <v/>
      </c>
      <c r="M413" s="24" t="str">
        <f t="shared" ca="1" si="66"/>
        <v/>
      </c>
    </row>
    <row r="414" spans="2:13" x14ac:dyDescent="0.25">
      <c r="B414" s="2">
        <v>406</v>
      </c>
      <c r="C414" s="2">
        <f t="shared" ca="1" si="63"/>
        <v>0.16452730314525532</v>
      </c>
      <c r="D414" s="3" t="str">
        <f ca="1">IF(SUM($M$14:M413)&gt;=1,"",IF(C414&lt;=$O$2,1,IF(AND(C414&lt;=$O$3,C414&gt;$O$2),2,IF(AND(C414&lt;=$O$4,C414&gt;$O$3),3,IF(AND(C414&lt;=$O$5,C414&gt;$O$4),4,IF(AND(C414&lt;=$O$6,C414&gt;$O$5),5,IF(C414&gt;$O$6,6,"")))))))</f>
        <v/>
      </c>
      <c r="E414" s="7" t="str">
        <f ca="1">IF(D414="","",AVERAGE($D$9:D414))</f>
        <v/>
      </c>
      <c r="F414" s="7" t="str">
        <f ca="1">IF(D414="","",STDEV($D$9:D414))</f>
        <v/>
      </c>
      <c r="G414" s="7" t="str">
        <f t="shared" ca="1" si="64"/>
        <v/>
      </c>
      <c r="H414" s="7" t="str">
        <f t="shared" ca="1" si="59"/>
        <v/>
      </c>
      <c r="I414" s="7" t="str">
        <f t="shared" ca="1" si="60"/>
        <v/>
      </c>
      <c r="J414" s="7" t="str">
        <f t="shared" ca="1" si="61"/>
        <v/>
      </c>
      <c r="K414" s="26" t="str">
        <f t="shared" ca="1" si="62"/>
        <v/>
      </c>
      <c r="L414" s="20" t="str">
        <f t="shared" ca="1" si="65"/>
        <v/>
      </c>
      <c r="M414" s="24" t="str">
        <f t="shared" ca="1" si="66"/>
        <v/>
      </c>
    </row>
    <row r="415" spans="2:13" x14ac:dyDescent="0.25">
      <c r="B415" s="2">
        <v>407</v>
      </c>
      <c r="C415" s="2">
        <f t="shared" ca="1" si="63"/>
        <v>0.88943498747346639</v>
      </c>
      <c r="D415" s="3" t="str">
        <f ca="1">IF(SUM($M$14:M414)&gt;=1,"",IF(C415&lt;=$O$2,1,IF(AND(C415&lt;=$O$3,C415&gt;$O$2),2,IF(AND(C415&lt;=$O$4,C415&gt;$O$3),3,IF(AND(C415&lt;=$O$5,C415&gt;$O$4),4,IF(AND(C415&lt;=$O$6,C415&gt;$O$5),5,IF(C415&gt;$O$6,6,"")))))))</f>
        <v/>
      </c>
      <c r="E415" s="7" t="str">
        <f ca="1">IF(D415="","",AVERAGE($D$9:D415))</f>
        <v/>
      </c>
      <c r="F415" s="7" t="str">
        <f ca="1">IF(D415="","",STDEV($D$9:D415))</f>
        <v/>
      </c>
      <c r="G415" s="7" t="str">
        <f t="shared" ca="1" si="64"/>
        <v/>
      </c>
      <c r="H415" s="7" t="str">
        <f t="shared" ref="H415:H478" ca="1" si="67">IF(D415="","",G415*F415/SQRT(B415))</f>
        <v/>
      </c>
      <c r="I415" s="7" t="str">
        <f t="shared" ref="I415:I478" ca="1" si="68">IF(D415="","",E415-H415)</f>
        <v/>
      </c>
      <c r="J415" s="7" t="str">
        <f t="shared" ref="J415:J478" ca="1" si="69">IF(D415="","",E415+H415)</f>
        <v/>
      </c>
      <c r="K415" s="26" t="str">
        <f t="shared" ref="K415:K478" ca="1" si="70">IF(D415="","",H415/E415)</f>
        <v/>
      </c>
      <c r="L415" s="20" t="str">
        <f t="shared" ca="1" si="65"/>
        <v/>
      </c>
      <c r="M415" s="24" t="str">
        <f t="shared" ca="1" si="66"/>
        <v/>
      </c>
    </row>
    <row r="416" spans="2:13" x14ac:dyDescent="0.25">
      <c r="B416" s="2">
        <v>408</v>
      </c>
      <c r="C416" s="2">
        <f t="shared" ca="1" si="63"/>
        <v>0.75776381998953302</v>
      </c>
      <c r="D416" s="3" t="str">
        <f ca="1">IF(SUM($M$14:M415)&gt;=1,"",IF(C416&lt;=$O$2,1,IF(AND(C416&lt;=$O$3,C416&gt;$O$2),2,IF(AND(C416&lt;=$O$4,C416&gt;$O$3),3,IF(AND(C416&lt;=$O$5,C416&gt;$O$4),4,IF(AND(C416&lt;=$O$6,C416&gt;$O$5),5,IF(C416&gt;$O$6,6,"")))))))</f>
        <v/>
      </c>
      <c r="E416" s="7" t="str">
        <f ca="1">IF(D416="","",AVERAGE($D$9:D416))</f>
        <v/>
      </c>
      <c r="F416" s="7" t="str">
        <f ca="1">IF(D416="","",STDEV($D$9:D416))</f>
        <v/>
      </c>
      <c r="G416" s="7" t="str">
        <f t="shared" ca="1" si="64"/>
        <v/>
      </c>
      <c r="H416" s="7" t="str">
        <f t="shared" ca="1" si="67"/>
        <v/>
      </c>
      <c r="I416" s="7" t="str">
        <f t="shared" ca="1" si="68"/>
        <v/>
      </c>
      <c r="J416" s="7" t="str">
        <f t="shared" ca="1" si="69"/>
        <v/>
      </c>
      <c r="K416" s="26" t="str">
        <f t="shared" ca="1" si="70"/>
        <v/>
      </c>
      <c r="L416" s="20" t="str">
        <f t="shared" ca="1" si="65"/>
        <v/>
      </c>
      <c r="M416" s="24" t="str">
        <f t="shared" ca="1" si="66"/>
        <v/>
      </c>
    </row>
    <row r="417" spans="2:13" x14ac:dyDescent="0.25">
      <c r="B417" s="2">
        <v>409</v>
      </c>
      <c r="C417" s="2">
        <f t="shared" ca="1" si="63"/>
        <v>0.74418654990448152</v>
      </c>
      <c r="D417" s="3" t="str">
        <f ca="1">IF(SUM($M$14:M416)&gt;=1,"",IF(C417&lt;=$O$2,1,IF(AND(C417&lt;=$O$3,C417&gt;$O$2),2,IF(AND(C417&lt;=$O$4,C417&gt;$O$3),3,IF(AND(C417&lt;=$O$5,C417&gt;$O$4),4,IF(AND(C417&lt;=$O$6,C417&gt;$O$5),5,IF(C417&gt;$O$6,6,"")))))))</f>
        <v/>
      </c>
      <c r="E417" s="7" t="str">
        <f ca="1">IF(D417="","",AVERAGE($D$9:D417))</f>
        <v/>
      </c>
      <c r="F417" s="7" t="str">
        <f ca="1">IF(D417="","",STDEV($D$9:D417))</f>
        <v/>
      </c>
      <c r="G417" s="7" t="str">
        <f t="shared" ca="1" si="64"/>
        <v/>
      </c>
      <c r="H417" s="7" t="str">
        <f t="shared" ca="1" si="67"/>
        <v/>
      </c>
      <c r="I417" s="7" t="str">
        <f t="shared" ca="1" si="68"/>
        <v/>
      </c>
      <c r="J417" s="7" t="str">
        <f t="shared" ca="1" si="69"/>
        <v/>
      </c>
      <c r="K417" s="26" t="str">
        <f t="shared" ca="1" si="70"/>
        <v/>
      </c>
      <c r="L417" s="20" t="str">
        <f t="shared" ca="1" si="65"/>
        <v/>
      </c>
      <c r="M417" s="24" t="str">
        <f t="shared" ca="1" si="66"/>
        <v/>
      </c>
    </row>
    <row r="418" spans="2:13" x14ac:dyDescent="0.25">
      <c r="B418" s="2">
        <v>410</v>
      </c>
      <c r="C418" s="2">
        <f t="shared" ca="1" si="63"/>
        <v>0.46587539077711082</v>
      </c>
      <c r="D418" s="3" t="str">
        <f ca="1">IF(SUM($M$14:M417)&gt;=1,"",IF(C418&lt;=$O$2,1,IF(AND(C418&lt;=$O$3,C418&gt;$O$2),2,IF(AND(C418&lt;=$O$4,C418&gt;$O$3),3,IF(AND(C418&lt;=$O$5,C418&gt;$O$4),4,IF(AND(C418&lt;=$O$6,C418&gt;$O$5),5,IF(C418&gt;$O$6,6,"")))))))</f>
        <v/>
      </c>
      <c r="E418" s="7" t="str">
        <f ca="1">IF(D418="","",AVERAGE($D$9:D418))</f>
        <v/>
      </c>
      <c r="F418" s="7" t="str">
        <f ca="1">IF(D418="","",STDEV($D$9:D418))</f>
        <v/>
      </c>
      <c r="G418" s="7" t="str">
        <f t="shared" ca="1" si="64"/>
        <v/>
      </c>
      <c r="H418" s="7" t="str">
        <f t="shared" ca="1" si="67"/>
        <v/>
      </c>
      <c r="I418" s="7" t="str">
        <f t="shared" ca="1" si="68"/>
        <v/>
      </c>
      <c r="J418" s="7" t="str">
        <f t="shared" ca="1" si="69"/>
        <v/>
      </c>
      <c r="K418" s="26" t="str">
        <f t="shared" ca="1" si="70"/>
        <v/>
      </c>
      <c r="L418" s="20" t="str">
        <f t="shared" ca="1" si="65"/>
        <v/>
      </c>
      <c r="M418" s="24" t="str">
        <f t="shared" ca="1" si="66"/>
        <v/>
      </c>
    </row>
    <row r="419" spans="2:13" x14ac:dyDescent="0.25">
      <c r="B419" s="2">
        <v>411</v>
      </c>
      <c r="C419" s="2">
        <f t="shared" ca="1" si="63"/>
        <v>0.176643329794689</v>
      </c>
      <c r="D419" s="3" t="str">
        <f ca="1">IF(SUM($M$14:M418)&gt;=1,"",IF(C419&lt;=$O$2,1,IF(AND(C419&lt;=$O$3,C419&gt;$O$2),2,IF(AND(C419&lt;=$O$4,C419&gt;$O$3),3,IF(AND(C419&lt;=$O$5,C419&gt;$O$4),4,IF(AND(C419&lt;=$O$6,C419&gt;$O$5),5,IF(C419&gt;$O$6,6,"")))))))</f>
        <v/>
      </c>
      <c r="E419" s="7" t="str">
        <f ca="1">IF(D419="","",AVERAGE($D$9:D419))</f>
        <v/>
      </c>
      <c r="F419" s="7" t="str">
        <f ca="1">IF(D419="","",STDEV($D$9:D419))</f>
        <v/>
      </c>
      <c r="G419" s="7" t="str">
        <f t="shared" ca="1" si="64"/>
        <v/>
      </c>
      <c r="H419" s="7" t="str">
        <f t="shared" ca="1" si="67"/>
        <v/>
      </c>
      <c r="I419" s="7" t="str">
        <f t="shared" ca="1" si="68"/>
        <v/>
      </c>
      <c r="J419" s="7" t="str">
        <f t="shared" ca="1" si="69"/>
        <v/>
      </c>
      <c r="K419" s="26" t="str">
        <f t="shared" ca="1" si="70"/>
        <v/>
      </c>
      <c r="L419" s="20" t="str">
        <f t="shared" ca="1" si="65"/>
        <v/>
      </c>
      <c r="M419" s="24" t="str">
        <f t="shared" ca="1" si="66"/>
        <v/>
      </c>
    </row>
    <row r="420" spans="2:13" x14ac:dyDescent="0.25">
      <c r="B420" s="2">
        <v>412</v>
      </c>
      <c r="C420" s="2">
        <f t="shared" ca="1" si="63"/>
        <v>0.68000290896081561</v>
      </c>
      <c r="D420" s="3" t="str">
        <f ca="1">IF(SUM($M$14:M419)&gt;=1,"",IF(C420&lt;=$O$2,1,IF(AND(C420&lt;=$O$3,C420&gt;$O$2),2,IF(AND(C420&lt;=$O$4,C420&gt;$O$3),3,IF(AND(C420&lt;=$O$5,C420&gt;$O$4),4,IF(AND(C420&lt;=$O$6,C420&gt;$O$5),5,IF(C420&gt;$O$6,6,"")))))))</f>
        <v/>
      </c>
      <c r="E420" s="7" t="str">
        <f ca="1">IF(D420="","",AVERAGE($D$9:D420))</f>
        <v/>
      </c>
      <c r="F420" s="7" t="str">
        <f ca="1">IF(D420="","",STDEV($D$9:D420))</f>
        <v/>
      </c>
      <c r="G420" s="7" t="str">
        <f t="shared" ca="1" si="64"/>
        <v/>
      </c>
      <c r="H420" s="7" t="str">
        <f t="shared" ca="1" si="67"/>
        <v/>
      </c>
      <c r="I420" s="7" t="str">
        <f t="shared" ca="1" si="68"/>
        <v/>
      </c>
      <c r="J420" s="7" t="str">
        <f t="shared" ca="1" si="69"/>
        <v/>
      </c>
      <c r="K420" s="26" t="str">
        <f t="shared" ca="1" si="70"/>
        <v/>
      </c>
      <c r="L420" s="20" t="str">
        <f t="shared" ca="1" si="65"/>
        <v/>
      </c>
      <c r="M420" s="24" t="str">
        <f t="shared" ca="1" si="66"/>
        <v/>
      </c>
    </row>
    <row r="421" spans="2:13" x14ac:dyDescent="0.25">
      <c r="B421" s="2">
        <v>413</v>
      </c>
      <c r="C421" s="2">
        <f t="shared" ca="1" si="63"/>
        <v>0.19438223024132018</v>
      </c>
      <c r="D421" s="3" t="str">
        <f ca="1">IF(SUM($M$14:M420)&gt;=1,"",IF(C421&lt;=$O$2,1,IF(AND(C421&lt;=$O$3,C421&gt;$O$2),2,IF(AND(C421&lt;=$O$4,C421&gt;$O$3),3,IF(AND(C421&lt;=$O$5,C421&gt;$O$4),4,IF(AND(C421&lt;=$O$6,C421&gt;$O$5),5,IF(C421&gt;$O$6,6,"")))))))</f>
        <v/>
      </c>
      <c r="E421" s="7" t="str">
        <f ca="1">IF(D421="","",AVERAGE($D$9:D421))</f>
        <v/>
      </c>
      <c r="F421" s="7" t="str">
        <f ca="1">IF(D421="","",STDEV($D$9:D421))</f>
        <v/>
      </c>
      <c r="G421" s="7" t="str">
        <f t="shared" ca="1" si="64"/>
        <v/>
      </c>
      <c r="H421" s="7" t="str">
        <f t="shared" ca="1" si="67"/>
        <v/>
      </c>
      <c r="I421" s="7" t="str">
        <f t="shared" ca="1" si="68"/>
        <v/>
      </c>
      <c r="J421" s="7" t="str">
        <f t="shared" ca="1" si="69"/>
        <v/>
      </c>
      <c r="K421" s="26" t="str">
        <f t="shared" ca="1" si="70"/>
        <v/>
      </c>
      <c r="L421" s="20" t="str">
        <f t="shared" ca="1" si="65"/>
        <v/>
      </c>
      <c r="M421" s="24" t="str">
        <f t="shared" ca="1" si="66"/>
        <v/>
      </c>
    </row>
    <row r="422" spans="2:13" x14ac:dyDescent="0.25">
      <c r="B422" s="2">
        <v>414</v>
      </c>
      <c r="C422" s="2">
        <f t="shared" ca="1" si="63"/>
        <v>0.76504914780564492</v>
      </c>
      <c r="D422" s="3" t="str">
        <f ca="1">IF(SUM($M$14:M421)&gt;=1,"",IF(C422&lt;=$O$2,1,IF(AND(C422&lt;=$O$3,C422&gt;$O$2),2,IF(AND(C422&lt;=$O$4,C422&gt;$O$3),3,IF(AND(C422&lt;=$O$5,C422&gt;$O$4),4,IF(AND(C422&lt;=$O$6,C422&gt;$O$5),5,IF(C422&gt;$O$6,6,"")))))))</f>
        <v/>
      </c>
      <c r="E422" s="7" t="str">
        <f ca="1">IF(D422="","",AVERAGE($D$9:D422))</f>
        <v/>
      </c>
      <c r="F422" s="7" t="str">
        <f ca="1">IF(D422="","",STDEV($D$9:D422))</f>
        <v/>
      </c>
      <c r="G422" s="7" t="str">
        <f t="shared" ca="1" si="64"/>
        <v/>
      </c>
      <c r="H422" s="7" t="str">
        <f t="shared" ca="1" si="67"/>
        <v/>
      </c>
      <c r="I422" s="7" t="str">
        <f t="shared" ca="1" si="68"/>
        <v/>
      </c>
      <c r="J422" s="7" t="str">
        <f t="shared" ca="1" si="69"/>
        <v/>
      </c>
      <c r="K422" s="26" t="str">
        <f t="shared" ca="1" si="70"/>
        <v/>
      </c>
      <c r="L422" s="20" t="str">
        <f t="shared" ca="1" si="65"/>
        <v/>
      </c>
      <c r="M422" s="24" t="str">
        <f t="shared" ca="1" si="66"/>
        <v/>
      </c>
    </row>
    <row r="423" spans="2:13" x14ac:dyDescent="0.25">
      <c r="B423" s="2">
        <v>415</v>
      </c>
      <c r="C423" s="2">
        <f t="shared" ca="1" si="63"/>
        <v>0.62689925157917159</v>
      </c>
      <c r="D423" s="3" t="str">
        <f ca="1">IF(SUM($M$14:M422)&gt;=1,"",IF(C423&lt;=$O$2,1,IF(AND(C423&lt;=$O$3,C423&gt;$O$2),2,IF(AND(C423&lt;=$O$4,C423&gt;$O$3),3,IF(AND(C423&lt;=$O$5,C423&gt;$O$4),4,IF(AND(C423&lt;=$O$6,C423&gt;$O$5),5,IF(C423&gt;$O$6,6,"")))))))</f>
        <v/>
      </c>
      <c r="E423" s="7" t="str">
        <f ca="1">IF(D423="","",AVERAGE($D$9:D423))</f>
        <v/>
      </c>
      <c r="F423" s="7" t="str">
        <f ca="1">IF(D423="","",STDEV($D$9:D423))</f>
        <v/>
      </c>
      <c r="G423" s="7" t="str">
        <f t="shared" ca="1" si="64"/>
        <v/>
      </c>
      <c r="H423" s="7" t="str">
        <f t="shared" ca="1" si="67"/>
        <v/>
      </c>
      <c r="I423" s="7" t="str">
        <f t="shared" ca="1" si="68"/>
        <v/>
      </c>
      <c r="J423" s="7" t="str">
        <f t="shared" ca="1" si="69"/>
        <v/>
      </c>
      <c r="K423" s="26" t="str">
        <f t="shared" ca="1" si="70"/>
        <v/>
      </c>
      <c r="L423" s="20" t="str">
        <f t="shared" ca="1" si="65"/>
        <v/>
      </c>
      <c r="M423" s="24" t="str">
        <f t="shared" ca="1" si="66"/>
        <v/>
      </c>
    </row>
    <row r="424" spans="2:13" x14ac:dyDescent="0.25">
      <c r="B424" s="2">
        <v>416</v>
      </c>
      <c r="C424" s="2">
        <f t="shared" ca="1" si="63"/>
        <v>0.72250659355766222</v>
      </c>
      <c r="D424" s="3" t="str">
        <f ca="1">IF(SUM($M$14:M423)&gt;=1,"",IF(C424&lt;=$O$2,1,IF(AND(C424&lt;=$O$3,C424&gt;$O$2),2,IF(AND(C424&lt;=$O$4,C424&gt;$O$3),3,IF(AND(C424&lt;=$O$5,C424&gt;$O$4),4,IF(AND(C424&lt;=$O$6,C424&gt;$O$5),5,IF(C424&gt;$O$6,6,"")))))))</f>
        <v/>
      </c>
      <c r="E424" s="7" t="str">
        <f ca="1">IF(D424="","",AVERAGE($D$9:D424))</f>
        <v/>
      </c>
      <c r="F424" s="7" t="str">
        <f ca="1">IF(D424="","",STDEV($D$9:D424))</f>
        <v/>
      </c>
      <c r="G424" s="7" t="str">
        <f t="shared" ca="1" si="64"/>
        <v/>
      </c>
      <c r="H424" s="7" t="str">
        <f t="shared" ca="1" si="67"/>
        <v/>
      </c>
      <c r="I424" s="7" t="str">
        <f t="shared" ca="1" si="68"/>
        <v/>
      </c>
      <c r="J424" s="7" t="str">
        <f t="shared" ca="1" si="69"/>
        <v/>
      </c>
      <c r="K424" s="26" t="str">
        <f t="shared" ca="1" si="70"/>
        <v/>
      </c>
      <c r="L424" s="20" t="str">
        <f t="shared" ca="1" si="65"/>
        <v/>
      </c>
      <c r="M424" s="24" t="str">
        <f t="shared" ca="1" si="66"/>
        <v/>
      </c>
    </row>
    <row r="425" spans="2:13" x14ac:dyDescent="0.25">
      <c r="B425" s="2">
        <v>417</v>
      </c>
      <c r="C425" s="2">
        <f t="shared" ca="1" si="63"/>
        <v>0.96945052920080166</v>
      </c>
      <c r="D425" s="3" t="str">
        <f ca="1">IF(SUM($M$14:M424)&gt;=1,"",IF(C425&lt;=$O$2,1,IF(AND(C425&lt;=$O$3,C425&gt;$O$2),2,IF(AND(C425&lt;=$O$4,C425&gt;$O$3),3,IF(AND(C425&lt;=$O$5,C425&gt;$O$4),4,IF(AND(C425&lt;=$O$6,C425&gt;$O$5),5,IF(C425&gt;$O$6,6,"")))))))</f>
        <v/>
      </c>
      <c r="E425" s="7" t="str">
        <f ca="1">IF(D425="","",AVERAGE($D$9:D425))</f>
        <v/>
      </c>
      <c r="F425" s="7" t="str">
        <f ca="1">IF(D425="","",STDEV($D$9:D425))</f>
        <v/>
      </c>
      <c r="G425" s="7" t="str">
        <f t="shared" ca="1" si="64"/>
        <v/>
      </c>
      <c r="H425" s="7" t="str">
        <f t="shared" ca="1" si="67"/>
        <v/>
      </c>
      <c r="I425" s="7" t="str">
        <f t="shared" ca="1" si="68"/>
        <v/>
      </c>
      <c r="J425" s="7" t="str">
        <f t="shared" ca="1" si="69"/>
        <v/>
      </c>
      <c r="K425" s="26" t="str">
        <f t="shared" ca="1" si="70"/>
        <v/>
      </c>
      <c r="L425" s="20" t="str">
        <f t="shared" ca="1" si="65"/>
        <v/>
      </c>
      <c r="M425" s="24" t="str">
        <f t="shared" ca="1" si="66"/>
        <v/>
      </c>
    </row>
    <row r="426" spans="2:13" x14ac:dyDescent="0.25">
      <c r="B426" s="2">
        <v>418</v>
      </c>
      <c r="C426" s="2">
        <f t="shared" ca="1" si="63"/>
        <v>0.66465569410041836</v>
      </c>
      <c r="D426" s="3" t="str">
        <f ca="1">IF(SUM($M$14:M425)&gt;=1,"",IF(C426&lt;=$O$2,1,IF(AND(C426&lt;=$O$3,C426&gt;$O$2),2,IF(AND(C426&lt;=$O$4,C426&gt;$O$3),3,IF(AND(C426&lt;=$O$5,C426&gt;$O$4),4,IF(AND(C426&lt;=$O$6,C426&gt;$O$5),5,IF(C426&gt;$O$6,6,"")))))))</f>
        <v/>
      </c>
      <c r="E426" s="7" t="str">
        <f ca="1">IF(D426="","",AVERAGE($D$9:D426))</f>
        <v/>
      </c>
      <c r="F426" s="7" t="str">
        <f ca="1">IF(D426="","",STDEV($D$9:D426))</f>
        <v/>
      </c>
      <c r="G426" s="7" t="str">
        <f t="shared" ca="1" si="64"/>
        <v/>
      </c>
      <c r="H426" s="7" t="str">
        <f t="shared" ca="1" si="67"/>
        <v/>
      </c>
      <c r="I426" s="7" t="str">
        <f t="shared" ca="1" si="68"/>
        <v/>
      </c>
      <c r="J426" s="7" t="str">
        <f t="shared" ca="1" si="69"/>
        <v/>
      </c>
      <c r="K426" s="26" t="str">
        <f t="shared" ca="1" si="70"/>
        <v/>
      </c>
      <c r="L426" s="20" t="str">
        <f t="shared" ca="1" si="65"/>
        <v/>
      </c>
      <c r="M426" s="24" t="str">
        <f t="shared" ca="1" si="66"/>
        <v/>
      </c>
    </row>
    <row r="427" spans="2:13" x14ac:dyDescent="0.25">
      <c r="B427" s="2">
        <v>419</v>
      </c>
      <c r="C427" s="2">
        <f t="shared" ca="1" si="63"/>
        <v>2.1036719078511013E-3</v>
      </c>
      <c r="D427" s="3" t="str">
        <f ca="1">IF(SUM($M$14:M426)&gt;=1,"",IF(C427&lt;=$O$2,1,IF(AND(C427&lt;=$O$3,C427&gt;$O$2),2,IF(AND(C427&lt;=$O$4,C427&gt;$O$3),3,IF(AND(C427&lt;=$O$5,C427&gt;$O$4),4,IF(AND(C427&lt;=$O$6,C427&gt;$O$5),5,IF(C427&gt;$O$6,6,"")))))))</f>
        <v/>
      </c>
      <c r="E427" s="7" t="str">
        <f ca="1">IF(D427="","",AVERAGE($D$9:D427))</f>
        <v/>
      </c>
      <c r="F427" s="7" t="str">
        <f ca="1">IF(D427="","",STDEV($D$9:D427))</f>
        <v/>
      </c>
      <c r="G427" s="7" t="str">
        <f t="shared" ca="1" si="64"/>
        <v/>
      </c>
      <c r="H427" s="7" t="str">
        <f t="shared" ca="1" si="67"/>
        <v/>
      </c>
      <c r="I427" s="7" t="str">
        <f t="shared" ca="1" si="68"/>
        <v/>
      </c>
      <c r="J427" s="7" t="str">
        <f t="shared" ca="1" si="69"/>
        <v/>
      </c>
      <c r="K427" s="26" t="str">
        <f t="shared" ca="1" si="70"/>
        <v/>
      </c>
      <c r="L427" s="20" t="str">
        <f t="shared" ca="1" si="65"/>
        <v/>
      </c>
      <c r="M427" s="24" t="str">
        <f t="shared" ca="1" si="66"/>
        <v/>
      </c>
    </row>
    <row r="428" spans="2:13" x14ac:dyDescent="0.25">
      <c r="B428" s="2">
        <v>420</v>
      </c>
      <c r="C428" s="2">
        <f t="shared" ca="1" si="63"/>
        <v>0.20845072101522244</v>
      </c>
      <c r="D428" s="3" t="str">
        <f ca="1">IF(SUM($M$14:M427)&gt;=1,"",IF(C428&lt;=$O$2,1,IF(AND(C428&lt;=$O$3,C428&gt;$O$2),2,IF(AND(C428&lt;=$O$4,C428&gt;$O$3),3,IF(AND(C428&lt;=$O$5,C428&gt;$O$4),4,IF(AND(C428&lt;=$O$6,C428&gt;$O$5),5,IF(C428&gt;$O$6,6,"")))))))</f>
        <v/>
      </c>
      <c r="E428" s="7" t="str">
        <f ca="1">IF(D428="","",AVERAGE($D$9:D428))</f>
        <v/>
      </c>
      <c r="F428" s="7" t="str">
        <f ca="1">IF(D428="","",STDEV($D$9:D428))</f>
        <v/>
      </c>
      <c r="G428" s="7" t="str">
        <f t="shared" ca="1" si="64"/>
        <v/>
      </c>
      <c r="H428" s="7" t="str">
        <f t="shared" ca="1" si="67"/>
        <v/>
      </c>
      <c r="I428" s="7" t="str">
        <f t="shared" ca="1" si="68"/>
        <v/>
      </c>
      <c r="J428" s="7" t="str">
        <f t="shared" ca="1" si="69"/>
        <v/>
      </c>
      <c r="K428" s="26" t="str">
        <f t="shared" ca="1" si="70"/>
        <v/>
      </c>
      <c r="L428" s="20" t="str">
        <f t="shared" ca="1" si="65"/>
        <v/>
      </c>
      <c r="M428" s="24" t="str">
        <f t="shared" ca="1" si="66"/>
        <v/>
      </c>
    </row>
    <row r="429" spans="2:13" x14ac:dyDescent="0.25">
      <c r="B429" s="2">
        <v>421</v>
      </c>
      <c r="C429" s="2">
        <f t="shared" ca="1" si="63"/>
        <v>0.29932661895405133</v>
      </c>
      <c r="D429" s="3" t="str">
        <f ca="1">IF(SUM($M$14:M428)&gt;=1,"",IF(C429&lt;=$O$2,1,IF(AND(C429&lt;=$O$3,C429&gt;$O$2),2,IF(AND(C429&lt;=$O$4,C429&gt;$O$3),3,IF(AND(C429&lt;=$O$5,C429&gt;$O$4),4,IF(AND(C429&lt;=$O$6,C429&gt;$O$5),5,IF(C429&gt;$O$6,6,"")))))))</f>
        <v/>
      </c>
      <c r="E429" s="7" t="str">
        <f ca="1">IF(D429="","",AVERAGE($D$9:D429))</f>
        <v/>
      </c>
      <c r="F429" s="7" t="str">
        <f ca="1">IF(D429="","",STDEV($D$9:D429))</f>
        <v/>
      </c>
      <c r="G429" s="7" t="str">
        <f t="shared" ca="1" si="64"/>
        <v/>
      </c>
      <c r="H429" s="7" t="str">
        <f t="shared" ca="1" si="67"/>
        <v/>
      </c>
      <c r="I429" s="7" t="str">
        <f t="shared" ca="1" si="68"/>
        <v/>
      </c>
      <c r="J429" s="7" t="str">
        <f t="shared" ca="1" si="69"/>
        <v/>
      </c>
      <c r="K429" s="26" t="str">
        <f t="shared" ca="1" si="70"/>
        <v/>
      </c>
      <c r="L429" s="20" t="str">
        <f t="shared" ca="1" si="65"/>
        <v/>
      </c>
      <c r="M429" s="24" t="str">
        <f t="shared" ca="1" si="66"/>
        <v/>
      </c>
    </row>
    <row r="430" spans="2:13" x14ac:dyDescent="0.25">
      <c r="B430" s="2">
        <v>422</v>
      </c>
      <c r="C430" s="2">
        <f t="shared" ca="1" si="63"/>
        <v>0.30285622486611397</v>
      </c>
      <c r="D430" s="3" t="str">
        <f ca="1">IF(SUM($M$14:M429)&gt;=1,"",IF(C430&lt;=$O$2,1,IF(AND(C430&lt;=$O$3,C430&gt;$O$2),2,IF(AND(C430&lt;=$O$4,C430&gt;$O$3),3,IF(AND(C430&lt;=$O$5,C430&gt;$O$4),4,IF(AND(C430&lt;=$O$6,C430&gt;$O$5),5,IF(C430&gt;$O$6,6,"")))))))</f>
        <v/>
      </c>
      <c r="E430" s="7" t="str">
        <f ca="1">IF(D430="","",AVERAGE($D$9:D430))</f>
        <v/>
      </c>
      <c r="F430" s="7" t="str">
        <f ca="1">IF(D430="","",STDEV($D$9:D430))</f>
        <v/>
      </c>
      <c r="G430" s="7" t="str">
        <f t="shared" ca="1" si="64"/>
        <v/>
      </c>
      <c r="H430" s="7" t="str">
        <f t="shared" ca="1" si="67"/>
        <v/>
      </c>
      <c r="I430" s="7" t="str">
        <f t="shared" ca="1" si="68"/>
        <v/>
      </c>
      <c r="J430" s="7" t="str">
        <f t="shared" ca="1" si="69"/>
        <v/>
      </c>
      <c r="K430" s="26" t="str">
        <f t="shared" ca="1" si="70"/>
        <v/>
      </c>
      <c r="L430" s="20" t="str">
        <f t="shared" ca="1" si="65"/>
        <v/>
      </c>
      <c r="M430" s="24" t="str">
        <f t="shared" ca="1" si="66"/>
        <v/>
      </c>
    </row>
    <row r="431" spans="2:13" x14ac:dyDescent="0.25">
      <c r="B431" s="2">
        <v>423</v>
      </c>
      <c r="C431" s="2">
        <f t="shared" ca="1" si="63"/>
        <v>0.31060531013318493</v>
      </c>
      <c r="D431" s="3" t="str">
        <f ca="1">IF(SUM($M$14:M430)&gt;=1,"",IF(C431&lt;=$O$2,1,IF(AND(C431&lt;=$O$3,C431&gt;$O$2),2,IF(AND(C431&lt;=$O$4,C431&gt;$O$3),3,IF(AND(C431&lt;=$O$5,C431&gt;$O$4),4,IF(AND(C431&lt;=$O$6,C431&gt;$O$5),5,IF(C431&gt;$O$6,6,"")))))))</f>
        <v/>
      </c>
      <c r="E431" s="7" t="str">
        <f ca="1">IF(D431="","",AVERAGE($D$9:D431))</f>
        <v/>
      </c>
      <c r="F431" s="7" t="str">
        <f ca="1">IF(D431="","",STDEV($D$9:D431))</f>
        <v/>
      </c>
      <c r="G431" s="7" t="str">
        <f t="shared" ca="1" si="64"/>
        <v/>
      </c>
      <c r="H431" s="7" t="str">
        <f t="shared" ca="1" si="67"/>
        <v/>
      </c>
      <c r="I431" s="7" t="str">
        <f t="shared" ca="1" si="68"/>
        <v/>
      </c>
      <c r="J431" s="7" t="str">
        <f t="shared" ca="1" si="69"/>
        <v/>
      </c>
      <c r="K431" s="26" t="str">
        <f t="shared" ca="1" si="70"/>
        <v/>
      </c>
      <c r="L431" s="20" t="str">
        <f t="shared" ca="1" si="65"/>
        <v/>
      </c>
      <c r="M431" s="24" t="str">
        <f t="shared" ca="1" si="66"/>
        <v/>
      </c>
    </row>
    <row r="432" spans="2:13" x14ac:dyDescent="0.25">
      <c r="B432" s="2">
        <v>424</v>
      </c>
      <c r="C432" s="2">
        <f t="shared" ca="1" si="63"/>
        <v>0.28878864242769464</v>
      </c>
      <c r="D432" s="3" t="str">
        <f ca="1">IF(SUM($M$14:M431)&gt;=1,"",IF(C432&lt;=$O$2,1,IF(AND(C432&lt;=$O$3,C432&gt;$O$2),2,IF(AND(C432&lt;=$O$4,C432&gt;$O$3),3,IF(AND(C432&lt;=$O$5,C432&gt;$O$4),4,IF(AND(C432&lt;=$O$6,C432&gt;$O$5),5,IF(C432&gt;$O$6,6,"")))))))</f>
        <v/>
      </c>
      <c r="E432" s="7" t="str">
        <f ca="1">IF(D432="","",AVERAGE($D$9:D432))</f>
        <v/>
      </c>
      <c r="F432" s="7" t="str">
        <f ca="1">IF(D432="","",STDEV($D$9:D432))</f>
        <v/>
      </c>
      <c r="G432" s="7" t="str">
        <f t="shared" ca="1" si="64"/>
        <v/>
      </c>
      <c r="H432" s="7" t="str">
        <f t="shared" ca="1" si="67"/>
        <v/>
      </c>
      <c r="I432" s="7" t="str">
        <f t="shared" ca="1" si="68"/>
        <v/>
      </c>
      <c r="J432" s="7" t="str">
        <f t="shared" ca="1" si="69"/>
        <v/>
      </c>
      <c r="K432" s="26" t="str">
        <f t="shared" ca="1" si="70"/>
        <v/>
      </c>
      <c r="L432" s="20" t="str">
        <f t="shared" ca="1" si="65"/>
        <v/>
      </c>
      <c r="M432" s="24" t="str">
        <f t="shared" ca="1" si="66"/>
        <v/>
      </c>
    </row>
    <row r="433" spans="2:13" x14ac:dyDescent="0.25">
      <c r="B433" s="2">
        <v>425</v>
      </c>
      <c r="C433" s="2">
        <f t="shared" ca="1" si="63"/>
        <v>3.4471052891514975E-2</v>
      </c>
      <c r="D433" s="3" t="str">
        <f ca="1">IF(SUM($M$14:M432)&gt;=1,"",IF(C433&lt;=$O$2,1,IF(AND(C433&lt;=$O$3,C433&gt;$O$2),2,IF(AND(C433&lt;=$O$4,C433&gt;$O$3),3,IF(AND(C433&lt;=$O$5,C433&gt;$O$4),4,IF(AND(C433&lt;=$O$6,C433&gt;$O$5),5,IF(C433&gt;$O$6,6,"")))))))</f>
        <v/>
      </c>
      <c r="E433" s="7" t="str">
        <f ca="1">IF(D433="","",AVERAGE($D$9:D433))</f>
        <v/>
      </c>
      <c r="F433" s="7" t="str">
        <f ca="1">IF(D433="","",STDEV($D$9:D433))</f>
        <v/>
      </c>
      <c r="G433" s="7" t="str">
        <f t="shared" ca="1" si="64"/>
        <v/>
      </c>
      <c r="H433" s="7" t="str">
        <f t="shared" ca="1" si="67"/>
        <v/>
      </c>
      <c r="I433" s="7" t="str">
        <f t="shared" ca="1" si="68"/>
        <v/>
      </c>
      <c r="J433" s="7" t="str">
        <f t="shared" ca="1" si="69"/>
        <v/>
      </c>
      <c r="K433" s="26" t="str">
        <f t="shared" ca="1" si="70"/>
        <v/>
      </c>
      <c r="L433" s="20" t="str">
        <f t="shared" ca="1" si="65"/>
        <v/>
      </c>
      <c r="M433" s="24" t="str">
        <f t="shared" ca="1" si="66"/>
        <v/>
      </c>
    </row>
    <row r="434" spans="2:13" x14ac:dyDescent="0.25">
      <c r="B434" s="2">
        <v>426</v>
      </c>
      <c r="C434" s="2">
        <f t="shared" ca="1" si="63"/>
        <v>0.83476478532894227</v>
      </c>
      <c r="D434" s="3" t="str">
        <f ca="1">IF(SUM($M$14:M433)&gt;=1,"",IF(C434&lt;=$O$2,1,IF(AND(C434&lt;=$O$3,C434&gt;$O$2),2,IF(AND(C434&lt;=$O$4,C434&gt;$O$3),3,IF(AND(C434&lt;=$O$5,C434&gt;$O$4),4,IF(AND(C434&lt;=$O$6,C434&gt;$O$5),5,IF(C434&gt;$O$6,6,"")))))))</f>
        <v/>
      </c>
      <c r="E434" s="7" t="str">
        <f ca="1">IF(D434="","",AVERAGE($D$9:D434))</f>
        <v/>
      </c>
      <c r="F434" s="7" t="str">
        <f ca="1">IF(D434="","",STDEV($D$9:D434))</f>
        <v/>
      </c>
      <c r="G434" s="7" t="str">
        <f t="shared" ca="1" si="64"/>
        <v/>
      </c>
      <c r="H434" s="7" t="str">
        <f t="shared" ca="1" si="67"/>
        <v/>
      </c>
      <c r="I434" s="7" t="str">
        <f t="shared" ca="1" si="68"/>
        <v/>
      </c>
      <c r="J434" s="7" t="str">
        <f t="shared" ca="1" si="69"/>
        <v/>
      </c>
      <c r="K434" s="26" t="str">
        <f t="shared" ca="1" si="70"/>
        <v/>
      </c>
      <c r="L434" s="20" t="str">
        <f t="shared" ca="1" si="65"/>
        <v/>
      </c>
      <c r="M434" s="24" t="str">
        <f t="shared" ca="1" si="66"/>
        <v/>
      </c>
    </row>
    <row r="435" spans="2:13" x14ac:dyDescent="0.25">
      <c r="B435" s="2">
        <v>427</v>
      </c>
      <c r="C435" s="2">
        <f t="shared" ca="1" si="63"/>
        <v>0.45911961446258498</v>
      </c>
      <c r="D435" s="3" t="str">
        <f ca="1">IF(SUM($M$14:M434)&gt;=1,"",IF(C435&lt;=$O$2,1,IF(AND(C435&lt;=$O$3,C435&gt;$O$2),2,IF(AND(C435&lt;=$O$4,C435&gt;$O$3),3,IF(AND(C435&lt;=$O$5,C435&gt;$O$4),4,IF(AND(C435&lt;=$O$6,C435&gt;$O$5),5,IF(C435&gt;$O$6,6,"")))))))</f>
        <v/>
      </c>
      <c r="E435" s="7" t="str">
        <f ca="1">IF(D435="","",AVERAGE($D$9:D435))</f>
        <v/>
      </c>
      <c r="F435" s="7" t="str">
        <f ca="1">IF(D435="","",STDEV($D$9:D435))</f>
        <v/>
      </c>
      <c r="G435" s="7" t="str">
        <f t="shared" ca="1" si="64"/>
        <v/>
      </c>
      <c r="H435" s="7" t="str">
        <f t="shared" ca="1" si="67"/>
        <v/>
      </c>
      <c r="I435" s="7" t="str">
        <f t="shared" ca="1" si="68"/>
        <v/>
      </c>
      <c r="J435" s="7" t="str">
        <f t="shared" ca="1" si="69"/>
        <v/>
      </c>
      <c r="K435" s="26" t="str">
        <f t="shared" ca="1" si="70"/>
        <v/>
      </c>
      <c r="L435" s="20" t="str">
        <f t="shared" ca="1" si="65"/>
        <v/>
      </c>
      <c r="M435" s="24" t="str">
        <f t="shared" ca="1" si="66"/>
        <v/>
      </c>
    </row>
    <row r="436" spans="2:13" x14ac:dyDescent="0.25">
      <c r="B436" s="2">
        <v>428</v>
      </c>
      <c r="C436" s="2">
        <f t="shared" ca="1" si="63"/>
        <v>0.58586179175475084</v>
      </c>
      <c r="D436" s="3" t="str">
        <f ca="1">IF(SUM($M$14:M435)&gt;=1,"",IF(C436&lt;=$O$2,1,IF(AND(C436&lt;=$O$3,C436&gt;$O$2),2,IF(AND(C436&lt;=$O$4,C436&gt;$O$3),3,IF(AND(C436&lt;=$O$5,C436&gt;$O$4),4,IF(AND(C436&lt;=$O$6,C436&gt;$O$5),5,IF(C436&gt;$O$6,6,"")))))))</f>
        <v/>
      </c>
      <c r="E436" s="7" t="str">
        <f ca="1">IF(D436="","",AVERAGE($D$9:D436))</f>
        <v/>
      </c>
      <c r="F436" s="7" t="str">
        <f ca="1">IF(D436="","",STDEV($D$9:D436))</f>
        <v/>
      </c>
      <c r="G436" s="7" t="str">
        <f t="shared" ca="1" si="64"/>
        <v/>
      </c>
      <c r="H436" s="7" t="str">
        <f t="shared" ca="1" si="67"/>
        <v/>
      </c>
      <c r="I436" s="7" t="str">
        <f t="shared" ca="1" si="68"/>
        <v/>
      </c>
      <c r="J436" s="7" t="str">
        <f t="shared" ca="1" si="69"/>
        <v/>
      </c>
      <c r="K436" s="26" t="str">
        <f t="shared" ca="1" si="70"/>
        <v/>
      </c>
      <c r="L436" s="20" t="str">
        <f t="shared" ca="1" si="65"/>
        <v/>
      </c>
      <c r="M436" s="24" t="str">
        <f t="shared" ca="1" si="66"/>
        <v/>
      </c>
    </row>
    <row r="437" spans="2:13" x14ac:dyDescent="0.25">
      <c r="B437" s="2">
        <v>429</v>
      </c>
      <c r="C437" s="2">
        <f t="shared" ca="1" si="63"/>
        <v>0.27200533777916691</v>
      </c>
      <c r="D437" s="3" t="str">
        <f ca="1">IF(SUM($M$14:M436)&gt;=1,"",IF(C437&lt;=$O$2,1,IF(AND(C437&lt;=$O$3,C437&gt;$O$2),2,IF(AND(C437&lt;=$O$4,C437&gt;$O$3),3,IF(AND(C437&lt;=$O$5,C437&gt;$O$4),4,IF(AND(C437&lt;=$O$6,C437&gt;$O$5),5,IF(C437&gt;$O$6,6,"")))))))</f>
        <v/>
      </c>
      <c r="E437" s="7" t="str">
        <f ca="1">IF(D437="","",AVERAGE($D$9:D437))</f>
        <v/>
      </c>
      <c r="F437" s="7" t="str">
        <f ca="1">IF(D437="","",STDEV($D$9:D437))</f>
        <v/>
      </c>
      <c r="G437" s="7" t="str">
        <f t="shared" ca="1" si="64"/>
        <v/>
      </c>
      <c r="H437" s="7" t="str">
        <f t="shared" ca="1" si="67"/>
        <v/>
      </c>
      <c r="I437" s="7" t="str">
        <f t="shared" ca="1" si="68"/>
        <v/>
      </c>
      <c r="J437" s="7" t="str">
        <f t="shared" ca="1" si="69"/>
        <v/>
      </c>
      <c r="K437" s="26" t="str">
        <f t="shared" ca="1" si="70"/>
        <v/>
      </c>
      <c r="L437" s="20" t="str">
        <f t="shared" ca="1" si="65"/>
        <v/>
      </c>
      <c r="M437" s="24" t="str">
        <f t="shared" ca="1" si="66"/>
        <v/>
      </c>
    </row>
    <row r="438" spans="2:13" x14ac:dyDescent="0.25">
      <c r="B438" s="2">
        <v>430</v>
      </c>
      <c r="C438" s="2">
        <f t="shared" ca="1" si="63"/>
        <v>5.5882487032017925E-2</v>
      </c>
      <c r="D438" s="3" t="str">
        <f ca="1">IF(SUM($M$14:M437)&gt;=1,"",IF(C438&lt;=$O$2,1,IF(AND(C438&lt;=$O$3,C438&gt;$O$2),2,IF(AND(C438&lt;=$O$4,C438&gt;$O$3),3,IF(AND(C438&lt;=$O$5,C438&gt;$O$4),4,IF(AND(C438&lt;=$O$6,C438&gt;$O$5),5,IF(C438&gt;$O$6,6,"")))))))</f>
        <v/>
      </c>
      <c r="E438" s="7" t="str">
        <f ca="1">IF(D438="","",AVERAGE($D$9:D438))</f>
        <v/>
      </c>
      <c r="F438" s="7" t="str">
        <f ca="1">IF(D438="","",STDEV($D$9:D438))</f>
        <v/>
      </c>
      <c r="G438" s="7" t="str">
        <f t="shared" ca="1" si="64"/>
        <v/>
      </c>
      <c r="H438" s="7" t="str">
        <f t="shared" ca="1" si="67"/>
        <v/>
      </c>
      <c r="I438" s="7" t="str">
        <f t="shared" ca="1" si="68"/>
        <v/>
      </c>
      <c r="J438" s="7" t="str">
        <f t="shared" ca="1" si="69"/>
        <v/>
      </c>
      <c r="K438" s="26" t="str">
        <f t="shared" ca="1" si="70"/>
        <v/>
      </c>
      <c r="L438" s="20" t="str">
        <f t="shared" ca="1" si="65"/>
        <v/>
      </c>
      <c r="M438" s="24" t="str">
        <f t="shared" ca="1" si="66"/>
        <v/>
      </c>
    </row>
    <row r="439" spans="2:13" x14ac:dyDescent="0.25">
      <c r="B439" s="2">
        <v>431</v>
      </c>
      <c r="C439" s="2">
        <f t="shared" ca="1" si="63"/>
        <v>0.13762468479055312</v>
      </c>
      <c r="D439" s="3" t="str">
        <f ca="1">IF(SUM($M$14:M438)&gt;=1,"",IF(C439&lt;=$O$2,1,IF(AND(C439&lt;=$O$3,C439&gt;$O$2),2,IF(AND(C439&lt;=$O$4,C439&gt;$O$3),3,IF(AND(C439&lt;=$O$5,C439&gt;$O$4),4,IF(AND(C439&lt;=$O$6,C439&gt;$O$5),5,IF(C439&gt;$O$6,6,"")))))))</f>
        <v/>
      </c>
      <c r="E439" s="7" t="str">
        <f ca="1">IF(D439="","",AVERAGE($D$9:D439))</f>
        <v/>
      </c>
      <c r="F439" s="7" t="str">
        <f ca="1">IF(D439="","",STDEV($D$9:D439))</f>
        <v/>
      </c>
      <c r="G439" s="7" t="str">
        <f t="shared" ca="1" si="64"/>
        <v/>
      </c>
      <c r="H439" s="7" t="str">
        <f t="shared" ca="1" si="67"/>
        <v/>
      </c>
      <c r="I439" s="7" t="str">
        <f t="shared" ca="1" si="68"/>
        <v/>
      </c>
      <c r="J439" s="7" t="str">
        <f t="shared" ca="1" si="69"/>
        <v/>
      </c>
      <c r="K439" s="26" t="str">
        <f t="shared" ca="1" si="70"/>
        <v/>
      </c>
      <c r="L439" s="20" t="str">
        <f t="shared" ca="1" si="65"/>
        <v/>
      </c>
      <c r="M439" s="24" t="str">
        <f t="shared" ca="1" si="66"/>
        <v/>
      </c>
    </row>
    <row r="440" spans="2:13" x14ac:dyDescent="0.25">
      <c r="B440" s="2">
        <v>432</v>
      </c>
      <c r="C440" s="2">
        <f t="shared" ca="1" si="63"/>
        <v>0.96439453319582535</v>
      </c>
      <c r="D440" s="3" t="str">
        <f ca="1">IF(SUM($M$14:M439)&gt;=1,"",IF(C440&lt;=$O$2,1,IF(AND(C440&lt;=$O$3,C440&gt;$O$2),2,IF(AND(C440&lt;=$O$4,C440&gt;$O$3),3,IF(AND(C440&lt;=$O$5,C440&gt;$O$4),4,IF(AND(C440&lt;=$O$6,C440&gt;$O$5),5,IF(C440&gt;$O$6,6,"")))))))</f>
        <v/>
      </c>
      <c r="E440" s="7" t="str">
        <f ca="1">IF(D440="","",AVERAGE($D$9:D440))</f>
        <v/>
      </c>
      <c r="F440" s="7" t="str">
        <f ca="1">IF(D440="","",STDEV($D$9:D440))</f>
        <v/>
      </c>
      <c r="G440" s="7" t="str">
        <f t="shared" ca="1" si="64"/>
        <v/>
      </c>
      <c r="H440" s="7" t="str">
        <f t="shared" ca="1" si="67"/>
        <v/>
      </c>
      <c r="I440" s="7" t="str">
        <f t="shared" ca="1" si="68"/>
        <v/>
      </c>
      <c r="J440" s="7" t="str">
        <f t="shared" ca="1" si="69"/>
        <v/>
      </c>
      <c r="K440" s="26" t="str">
        <f t="shared" ca="1" si="70"/>
        <v/>
      </c>
      <c r="L440" s="20" t="str">
        <f t="shared" ca="1" si="65"/>
        <v/>
      </c>
      <c r="M440" s="24" t="str">
        <f t="shared" ca="1" si="66"/>
        <v/>
      </c>
    </row>
    <row r="441" spans="2:13" x14ac:dyDescent="0.25">
      <c r="B441" s="2">
        <v>433</v>
      </c>
      <c r="C441" s="2">
        <f t="shared" ca="1" si="63"/>
        <v>0.24316679811832087</v>
      </c>
      <c r="D441" s="3" t="str">
        <f ca="1">IF(SUM($M$14:M440)&gt;=1,"",IF(C441&lt;=$O$2,1,IF(AND(C441&lt;=$O$3,C441&gt;$O$2),2,IF(AND(C441&lt;=$O$4,C441&gt;$O$3),3,IF(AND(C441&lt;=$O$5,C441&gt;$O$4),4,IF(AND(C441&lt;=$O$6,C441&gt;$O$5),5,IF(C441&gt;$O$6,6,"")))))))</f>
        <v/>
      </c>
      <c r="E441" s="7" t="str">
        <f ca="1">IF(D441="","",AVERAGE($D$9:D441))</f>
        <v/>
      </c>
      <c r="F441" s="7" t="str">
        <f ca="1">IF(D441="","",STDEV($D$9:D441))</f>
        <v/>
      </c>
      <c r="G441" s="7" t="str">
        <f t="shared" ca="1" si="64"/>
        <v/>
      </c>
      <c r="H441" s="7" t="str">
        <f t="shared" ca="1" si="67"/>
        <v/>
      </c>
      <c r="I441" s="7" t="str">
        <f t="shared" ca="1" si="68"/>
        <v/>
      </c>
      <c r="J441" s="7" t="str">
        <f t="shared" ca="1" si="69"/>
        <v/>
      </c>
      <c r="K441" s="26" t="str">
        <f t="shared" ca="1" si="70"/>
        <v/>
      </c>
      <c r="L441" s="20" t="str">
        <f t="shared" ca="1" si="65"/>
        <v/>
      </c>
      <c r="M441" s="24" t="str">
        <f t="shared" ca="1" si="66"/>
        <v/>
      </c>
    </row>
    <row r="442" spans="2:13" x14ac:dyDescent="0.25">
      <c r="B442" s="2">
        <v>434</v>
      </c>
      <c r="C442" s="2">
        <f t="shared" ca="1" si="63"/>
        <v>0.22288349611513647</v>
      </c>
      <c r="D442" s="3" t="str">
        <f ca="1">IF(SUM($M$14:M441)&gt;=1,"",IF(C442&lt;=$O$2,1,IF(AND(C442&lt;=$O$3,C442&gt;$O$2),2,IF(AND(C442&lt;=$O$4,C442&gt;$O$3),3,IF(AND(C442&lt;=$O$5,C442&gt;$O$4),4,IF(AND(C442&lt;=$O$6,C442&gt;$O$5),5,IF(C442&gt;$O$6,6,"")))))))</f>
        <v/>
      </c>
      <c r="E442" s="7" t="str">
        <f ca="1">IF(D442="","",AVERAGE($D$9:D442))</f>
        <v/>
      </c>
      <c r="F442" s="7" t="str">
        <f ca="1">IF(D442="","",STDEV($D$9:D442))</f>
        <v/>
      </c>
      <c r="G442" s="7" t="str">
        <f t="shared" ca="1" si="64"/>
        <v/>
      </c>
      <c r="H442" s="7" t="str">
        <f t="shared" ca="1" si="67"/>
        <v/>
      </c>
      <c r="I442" s="7" t="str">
        <f t="shared" ca="1" si="68"/>
        <v/>
      </c>
      <c r="J442" s="7" t="str">
        <f t="shared" ca="1" si="69"/>
        <v/>
      </c>
      <c r="K442" s="26" t="str">
        <f t="shared" ca="1" si="70"/>
        <v/>
      </c>
      <c r="L442" s="20" t="str">
        <f t="shared" ca="1" si="65"/>
        <v/>
      </c>
      <c r="M442" s="24" t="str">
        <f t="shared" ca="1" si="66"/>
        <v/>
      </c>
    </row>
    <row r="443" spans="2:13" x14ac:dyDescent="0.25">
      <c r="B443" s="2">
        <v>435</v>
      </c>
      <c r="C443" s="2">
        <f t="shared" ca="1" si="63"/>
        <v>0.18349356244299664</v>
      </c>
      <c r="D443" s="3" t="str">
        <f ca="1">IF(SUM($M$14:M442)&gt;=1,"",IF(C443&lt;=$O$2,1,IF(AND(C443&lt;=$O$3,C443&gt;$O$2),2,IF(AND(C443&lt;=$O$4,C443&gt;$O$3),3,IF(AND(C443&lt;=$O$5,C443&gt;$O$4),4,IF(AND(C443&lt;=$O$6,C443&gt;$O$5),5,IF(C443&gt;$O$6,6,"")))))))</f>
        <v/>
      </c>
      <c r="E443" s="7" t="str">
        <f ca="1">IF(D443="","",AVERAGE($D$9:D443))</f>
        <v/>
      </c>
      <c r="F443" s="7" t="str">
        <f ca="1">IF(D443="","",STDEV($D$9:D443))</f>
        <v/>
      </c>
      <c r="G443" s="7" t="str">
        <f t="shared" ca="1" si="64"/>
        <v/>
      </c>
      <c r="H443" s="7" t="str">
        <f t="shared" ca="1" si="67"/>
        <v/>
      </c>
      <c r="I443" s="7" t="str">
        <f t="shared" ca="1" si="68"/>
        <v/>
      </c>
      <c r="J443" s="7" t="str">
        <f t="shared" ca="1" si="69"/>
        <v/>
      </c>
      <c r="K443" s="26" t="str">
        <f t="shared" ca="1" si="70"/>
        <v/>
      </c>
      <c r="L443" s="20" t="str">
        <f t="shared" ca="1" si="65"/>
        <v/>
      </c>
      <c r="M443" s="24" t="str">
        <f t="shared" ca="1" si="66"/>
        <v/>
      </c>
    </row>
    <row r="444" spans="2:13" x14ac:dyDescent="0.25">
      <c r="B444" s="2">
        <v>436</v>
      </c>
      <c r="C444" s="2">
        <f t="shared" ca="1" si="63"/>
        <v>0.30183999993388766</v>
      </c>
      <c r="D444" s="3" t="str">
        <f ca="1">IF(SUM($M$14:M443)&gt;=1,"",IF(C444&lt;=$O$2,1,IF(AND(C444&lt;=$O$3,C444&gt;$O$2),2,IF(AND(C444&lt;=$O$4,C444&gt;$O$3),3,IF(AND(C444&lt;=$O$5,C444&gt;$O$4),4,IF(AND(C444&lt;=$O$6,C444&gt;$O$5),5,IF(C444&gt;$O$6,6,"")))))))</f>
        <v/>
      </c>
      <c r="E444" s="7" t="str">
        <f ca="1">IF(D444="","",AVERAGE($D$9:D444))</f>
        <v/>
      </c>
      <c r="F444" s="7" t="str">
        <f ca="1">IF(D444="","",STDEV($D$9:D444))</f>
        <v/>
      </c>
      <c r="G444" s="7" t="str">
        <f t="shared" ca="1" si="64"/>
        <v/>
      </c>
      <c r="H444" s="7" t="str">
        <f t="shared" ca="1" si="67"/>
        <v/>
      </c>
      <c r="I444" s="7" t="str">
        <f t="shared" ca="1" si="68"/>
        <v/>
      </c>
      <c r="J444" s="7" t="str">
        <f t="shared" ca="1" si="69"/>
        <v/>
      </c>
      <c r="K444" s="26" t="str">
        <f t="shared" ca="1" si="70"/>
        <v/>
      </c>
      <c r="L444" s="20" t="str">
        <f t="shared" ca="1" si="65"/>
        <v/>
      </c>
      <c r="M444" s="24" t="str">
        <f t="shared" ca="1" si="66"/>
        <v/>
      </c>
    </row>
    <row r="445" spans="2:13" x14ac:dyDescent="0.25">
      <c r="B445" s="2">
        <v>437</v>
      </c>
      <c r="C445" s="2">
        <f t="shared" ca="1" si="63"/>
        <v>0.65642913957295213</v>
      </c>
      <c r="D445" s="3" t="str">
        <f ca="1">IF(SUM($M$14:M444)&gt;=1,"",IF(C445&lt;=$O$2,1,IF(AND(C445&lt;=$O$3,C445&gt;$O$2),2,IF(AND(C445&lt;=$O$4,C445&gt;$O$3),3,IF(AND(C445&lt;=$O$5,C445&gt;$O$4),4,IF(AND(C445&lt;=$O$6,C445&gt;$O$5),5,IF(C445&gt;$O$6,6,"")))))))</f>
        <v/>
      </c>
      <c r="E445" s="7" t="str">
        <f ca="1">IF(D445="","",AVERAGE($D$9:D445))</f>
        <v/>
      </c>
      <c r="F445" s="7" t="str">
        <f ca="1">IF(D445="","",STDEV($D$9:D445))</f>
        <v/>
      </c>
      <c r="G445" s="7" t="str">
        <f t="shared" ca="1" si="64"/>
        <v/>
      </c>
      <c r="H445" s="7" t="str">
        <f t="shared" ca="1" si="67"/>
        <v/>
      </c>
      <c r="I445" s="7" t="str">
        <f t="shared" ca="1" si="68"/>
        <v/>
      </c>
      <c r="J445" s="7" t="str">
        <f t="shared" ca="1" si="69"/>
        <v/>
      </c>
      <c r="K445" s="26" t="str">
        <f t="shared" ca="1" si="70"/>
        <v/>
      </c>
      <c r="L445" s="20" t="str">
        <f t="shared" ca="1" si="65"/>
        <v/>
      </c>
      <c r="M445" s="24" t="str">
        <f t="shared" ca="1" si="66"/>
        <v/>
      </c>
    </row>
    <row r="446" spans="2:13" x14ac:dyDescent="0.25">
      <c r="B446" s="2">
        <v>438</v>
      </c>
      <c r="C446" s="2">
        <f t="shared" ca="1" si="63"/>
        <v>0.14169427387074285</v>
      </c>
      <c r="D446" s="3" t="str">
        <f ca="1">IF(SUM($M$14:M445)&gt;=1,"",IF(C446&lt;=$O$2,1,IF(AND(C446&lt;=$O$3,C446&gt;$O$2),2,IF(AND(C446&lt;=$O$4,C446&gt;$O$3),3,IF(AND(C446&lt;=$O$5,C446&gt;$O$4),4,IF(AND(C446&lt;=$O$6,C446&gt;$O$5),5,IF(C446&gt;$O$6,6,"")))))))</f>
        <v/>
      </c>
      <c r="E446" s="7" t="str">
        <f ca="1">IF(D446="","",AVERAGE($D$9:D446))</f>
        <v/>
      </c>
      <c r="F446" s="7" t="str">
        <f ca="1">IF(D446="","",STDEV($D$9:D446))</f>
        <v/>
      </c>
      <c r="G446" s="7" t="str">
        <f t="shared" ca="1" si="64"/>
        <v/>
      </c>
      <c r="H446" s="7" t="str">
        <f t="shared" ca="1" si="67"/>
        <v/>
      </c>
      <c r="I446" s="7" t="str">
        <f t="shared" ca="1" si="68"/>
        <v/>
      </c>
      <c r="J446" s="7" t="str">
        <f t="shared" ca="1" si="69"/>
        <v/>
      </c>
      <c r="K446" s="26" t="str">
        <f t="shared" ca="1" si="70"/>
        <v/>
      </c>
      <c r="L446" s="20" t="str">
        <f t="shared" ca="1" si="65"/>
        <v/>
      </c>
      <c r="M446" s="24" t="str">
        <f t="shared" ca="1" si="66"/>
        <v/>
      </c>
    </row>
    <row r="447" spans="2:13" x14ac:dyDescent="0.25">
      <c r="B447" s="2">
        <v>439</v>
      </c>
      <c r="C447" s="2">
        <f t="shared" ca="1" si="63"/>
        <v>0.14226957875315116</v>
      </c>
      <c r="D447" s="3" t="str">
        <f ca="1">IF(SUM($M$14:M446)&gt;=1,"",IF(C447&lt;=$O$2,1,IF(AND(C447&lt;=$O$3,C447&gt;$O$2),2,IF(AND(C447&lt;=$O$4,C447&gt;$O$3),3,IF(AND(C447&lt;=$O$5,C447&gt;$O$4),4,IF(AND(C447&lt;=$O$6,C447&gt;$O$5),5,IF(C447&gt;$O$6,6,"")))))))</f>
        <v/>
      </c>
      <c r="E447" s="7" t="str">
        <f ca="1">IF(D447="","",AVERAGE($D$9:D447))</f>
        <v/>
      </c>
      <c r="F447" s="7" t="str">
        <f ca="1">IF(D447="","",STDEV($D$9:D447))</f>
        <v/>
      </c>
      <c r="G447" s="7" t="str">
        <f t="shared" ca="1" si="64"/>
        <v/>
      </c>
      <c r="H447" s="7" t="str">
        <f t="shared" ca="1" si="67"/>
        <v/>
      </c>
      <c r="I447" s="7" t="str">
        <f t="shared" ca="1" si="68"/>
        <v/>
      </c>
      <c r="J447" s="7" t="str">
        <f t="shared" ca="1" si="69"/>
        <v/>
      </c>
      <c r="K447" s="26" t="str">
        <f t="shared" ca="1" si="70"/>
        <v/>
      </c>
      <c r="L447" s="20" t="str">
        <f t="shared" ca="1" si="65"/>
        <v/>
      </c>
      <c r="M447" s="24" t="str">
        <f t="shared" ca="1" si="66"/>
        <v/>
      </c>
    </row>
    <row r="448" spans="2:13" x14ac:dyDescent="0.25">
      <c r="B448" s="2">
        <v>440</v>
      </c>
      <c r="C448" s="2">
        <f t="shared" ca="1" si="63"/>
        <v>0.66721487968792226</v>
      </c>
      <c r="D448" s="3" t="str">
        <f ca="1">IF(SUM($M$14:M447)&gt;=1,"",IF(C448&lt;=$O$2,1,IF(AND(C448&lt;=$O$3,C448&gt;$O$2),2,IF(AND(C448&lt;=$O$4,C448&gt;$O$3),3,IF(AND(C448&lt;=$O$5,C448&gt;$O$4),4,IF(AND(C448&lt;=$O$6,C448&gt;$O$5),5,IF(C448&gt;$O$6,6,"")))))))</f>
        <v/>
      </c>
      <c r="E448" s="7" t="str">
        <f ca="1">IF(D448="","",AVERAGE($D$9:D448))</f>
        <v/>
      </c>
      <c r="F448" s="7" t="str">
        <f ca="1">IF(D448="","",STDEV($D$9:D448))</f>
        <v/>
      </c>
      <c r="G448" s="7" t="str">
        <f t="shared" ca="1" si="64"/>
        <v/>
      </c>
      <c r="H448" s="7" t="str">
        <f t="shared" ca="1" si="67"/>
        <v/>
      </c>
      <c r="I448" s="7" t="str">
        <f t="shared" ca="1" si="68"/>
        <v/>
      </c>
      <c r="J448" s="7" t="str">
        <f t="shared" ca="1" si="69"/>
        <v/>
      </c>
      <c r="K448" s="26" t="str">
        <f t="shared" ca="1" si="70"/>
        <v/>
      </c>
      <c r="L448" s="20" t="str">
        <f t="shared" ca="1" si="65"/>
        <v/>
      </c>
      <c r="M448" s="24" t="str">
        <f t="shared" ca="1" si="66"/>
        <v/>
      </c>
    </row>
    <row r="449" spans="2:13" x14ac:dyDescent="0.25">
      <c r="B449" s="2">
        <v>441</v>
      </c>
      <c r="C449" s="2">
        <f t="shared" ca="1" si="63"/>
        <v>0.89102767340551448</v>
      </c>
      <c r="D449" s="3" t="str">
        <f ca="1">IF(SUM($M$14:M448)&gt;=1,"",IF(C449&lt;=$O$2,1,IF(AND(C449&lt;=$O$3,C449&gt;$O$2),2,IF(AND(C449&lt;=$O$4,C449&gt;$O$3),3,IF(AND(C449&lt;=$O$5,C449&gt;$O$4),4,IF(AND(C449&lt;=$O$6,C449&gt;$O$5),5,IF(C449&gt;$O$6,6,"")))))))</f>
        <v/>
      </c>
      <c r="E449" s="7" t="str">
        <f ca="1">IF(D449="","",AVERAGE($D$9:D449))</f>
        <v/>
      </c>
      <c r="F449" s="7" t="str">
        <f ca="1">IF(D449="","",STDEV($D$9:D449))</f>
        <v/>
      </c>
      <c r="G449" s="7" t="str">
        <f t="shared" ca="1" si="64"/>
        <v/>
      </c>
      <c r="H449" s="7" t="str">
        <f t="shared" ca="1" si="67"/>
        <v/>
      </c>
      <c r="I449" s="7" t="str">
        <f t="shared" ca="1" si="68"/>
        <v/>
      </c>
      <c r="J449" s="7" t="str">
        <f t="shared" ca="1" si="69"/>
        <v/>
      </c>
      <c r="K449" s="26" t="str">
        <f t="shared" ca="1" si="70"/>
        <v/>
      </c>
      <c r="L449" s="20" t="str">
        <f t="shared" ca="1" si="65"/>
        <v/>
      </c>
      <c r="M449" s="24" t="str">
        <f t="shared" ca="1" si="66"/>
        <v/>
      </c>
    </row>
    <row r="450" spans="2:13" x14ac:dyDescent="0.25">
      <c r="B450" s="2">
        <v>442</v>
      </c>
      <c r="C450" s="2">
        <f t="shared" ca="1" si="63"/>
        <v>0.84612286953789684</v>
      </c>
      <c r="D450" s="3" t="str">
        <f ca="1">IF(SUM($M$14:M449)&gt;=1,"",IF(C450&lt;=$O$2,1,IF(AND(C450&lt;=$O$3,C450&gt;$O$2),2,IF(AND(C450&lt;=$O$4,C450&gt;$O$3),3,IF(AND(C450&lt;=$O$5,C450&gt;$O$4),4,IF(AND(C450&lt;=$O$6,C450&gt;$O$5),5,IF(C450&gt;$O$6,6,"")))))))</f>
        <v/>
      </c>
      <c r="E450" s="7" t="str">
        <f ca="1">IF(D450="","",AVERAGE($D$9:D450))</f>
        <v/>
      </c>
      <c r="F450" s="7" t="str">
        <f ca="1">IF(D450="","",STDEV($D$9:D450))</f>
        <v/>
      </c>
      <c r="G450" s="7" t="str">
        <f t="shared" ca="1" si="64"/>
        <v/>
      </c>
      <c r="H450" s="7" t="str">
        <f t="shared" ca="1" si="67"/>
        <v/>
      </c>
      <c r="I450" s="7" t="str">
        <f t="shared" ca="1" si="68"/>
        <v/>
      </c>
      <c r="J450" s="7" t="str">
        <f t="shared" ca="1" si="69"/>
        <v/>
      </c>
      <c r="K450" s="26" t="str">
        <f t="shared" ca="1" si="70"/>
        <v/>
      </c>
      <c r="L450" s="20" t="str">
        <f t="shared" ca="1" si="65"/>
        <v/>
      </c>
      <c r="M450" s="24" t="str">
        <f t="shared" ca="1" si="66"/>
        <v/>
      </c>
    </row>
    <row r="451" spans="2:13" x14ac:dyDescent="0.25">
      <c r="B451" s="2">
        <v>443</v>
      </c>
      <c r="C451" s="2">
        <f t="shared" ca="1" si="63"/>
        <v>0.50757696764406568</v>
      </c>
      <c r="D451" s="3" t="str">
        <f ca="1">IF(SUM($M$14:M450)&gt;=1,"",IF(C451&lt;=$O$2,1,IF(AND(C451&lt;=$O$3,C451&gt;$O$2),2,IF(AND(C451&lt;=$O$4,C451&gt;$O$3),3,IF(AND(C451&lt;=$O$5,C451&gt;$O$4),4,IF(AND(C451&lt;=$O$6,C451&gt;$O$5),5,IF(C451&gt;$O$6,6,"")))))))</f>
        <v/>
      </c>
      <c r="E451" s="7" t="str">
        <f ca="1">IF(D451="","",AVERAGE($D$9:D451))</f>
        <v/>
      </c>
      <c r="F451" s="7" t="str">
        <f ca="1">IF(D451="","",STDEV($D$9:D451))</f>
        <v/>
      </c>
      <c r="G451" s="7" t="str">
        <f t="shared" ca="1" si="64"/>
        <v/>
      </c>
      <c r="H451" s="7" t="str">
        <f t="shared" ca="1" si="67"/>
        <v/>
      </c>
      <c r="I451" s="7" t="str">
        <f t="shared" ca="1" si="68"/>
        <v/>
      </c>
      <c r="J451" s="7" t="str">
        <f t="shared" ca="1" si="69"/>
        <v/>
      </c>
      <c r="K451" s="26" t="str">
        <f t="shared" ca="1" si="70"/>
        <v/>
      </c>
      <c r="L451" s="20" t="str">
        <f t="shared" ca="1" si="65"/>
        <v/>
      </c>
      <c r="M451" s="24" t="str">
        <f t="shared" ca="1" si="66"/>
        <v/>
      </c>
    </row>
    <row r="452" spans="2:13" x14ac:dyDescent="0.25">
      <c r="B452" s="2">
        <v>444</v>
      </c>
      <c r="C452" s="2">
        <f t="shared" ca="1" si="63"/>
        <v>0.84719508383811437</v>
      </c>
      <c r="D452" s="3" t="str">
        <f ca="1">IF(SUM($M$14:M451)&gt;=1,"",IF(C452&lt;=$O$2,1,IF(AND(C452&lt;=$O$3,C452&gt;$O$2),2,IF(AND(C452&lt;=$O$4,C452&gt;$O$3),3,IF(AND(C452&lt;=$O$5,C452&gt;$O$4),4,IF(AND(C452&lt;=$O$6,C452&gt;$O$5),5,IF(C452&gt;$O$6,6,"")))))))</f>
        <v/>
      </c>
      <c r="E452" s="7" t="str">
        <f ca="1">IF(D452="","",AVERAGE($D$9:D452))</f>
        <v/>
      </c>
      <c r="F452" s="7" t="str">
        <f ca="1">IF(D452="","",STDEV($D$9:D452))</f>
        <v/>
      </c>
      <c r="G452" s="7" t="str">
        <f t="shared" ca="1" si="64"/>
        <v/>
      </c>
      <c r="H452" s="7" t="str">
        <f t="shared" ca="1" si="67"/>
        <v/>
      </c>
      <c r="I452" s="7" t="str">
        <f t="shared" ca="1" si="68"/>
        <v/>
      </c>
      <c r="J452" s="7" t="str">
        <f t="shared" ca="1" si="69"/>
        <v/>
      </c>
      <c r="K452" s="26" t="str">
        <f t="shared" ca="1" si="70"/>
        <v/>
      </c>
      <c r="L452" s="20" t="str">
        <f t="shared" ca="1" si="65"/>
        <v/>
      </c>
      <c r="M452" s="24" t="str">
        <f t="shared" ca="1" si="66"/>
        <v/>
      </c>
    </row>
    <row r="453" spans="2:13" x14ac:dyDescent="0.25">
      <c r="B453" s="2">
        <v>445</v>
      </c>
      <c r="C453" s="2">
        <f t="shared" ca="1" si="63"/>
        <v>0.12348171763463855</v>
      </c>
      <c r="D453" s="3" t="str">
        <f ca="1">IF(SUM($M$14:M452)&gt;=1,"",IF(C453&lt;=$O$2,1,IF(AND(C453&lt;=$O$3,C453&gt;$O$2),2,IF(AND(C453&lt;=$O$4,C453&gt;$O$3),3,IF(AND(C453&lt;=$O$5,C453&gt;$O$4),4,IF(AND(C453&lt;=$O$6,C453&gt;$O$5),5,IF(C453&gt;$O$6,6,"")))))))</f>
        <v/>
      </c>
      <c r="E453" s="7" t="str">
        <f ca="1">IF(D453="","",AVERAGE($D$9:D453))</f>
        <v/>
      </c>
      <c r="F453" s="7" t="str">
        <f ca="1">IF(D453="","",STDEV($D$9:D453))</f>
        <v/>
      </c>
      <c r="G453" s="7" t="str">
        <f t="shared" ca="1" si="64"/>
        <v/>
      </c>
      <c r="H453" s="7" t="str">
        <f t="shared" ca="1" si="67"/>
        <v/>
      </c>
      <c r="I453" s="7" t="str">
        <f t="shared" ca="1" si="68"/>
        <v/>
      </c>
      <c r="J453" s="7" t="str">
        <f t="shared" ca="1" si="69"/>
        <v/>
      </c>
      <c r="K453" s="26" t="str">
        <f t="shared" ca="1" si="70"/>
        <v/>
      </c>
      <c r="L453" s="20" t="str">
        <f t="shared" ca="1" si="65"/>
        <v/>
      </c>
      <c r="M453" s="24" t="str">
        <f t="shared" ca="1" si="66"/>
        <v/>
      </c>
    </row>
    <row r="454" spans="2:13" x14ac:dyDescent="0.25">
      <c r="B454" s="2">
        <v>446</v>
      </c>
      <c r="C454" s="2">
        <f t="shared" ca="1" si="63"/>
        <v>0.16524919011344819</v>
      </c>
      <c r="D454" s="3" t="str">
        <f ca="1">IF(SUM($M$14:M453)&gt;=1,"",IF(C454&lt;=$O$2,1,IF(AND(C454&lt;=$O$3,C454&gt;$O$2),2,IF(AND(C454&lt;=$O$4,C454&gt;$O$3),3,IF(AND(C454&lt;=$O$5,C454&gt;$O$4),4,IF(AND(C454&lt;=$O$6,C454&gt;$O$5),5,IF(C454&gt;$O$6,6,"")))))))</f>
        <v/>
      </c>
      <c r="E454" s="7" t="str">
        <f ca="1">IF(D454="","",AVERAGE($D$9:D454))</f>
        <v/>
      </c>
      <c r="F454" s="7" t="str">
        <f ca="1">IF(D454="","",STDEV($D$9:D454))</f>
        <v/>
      </c>
      <c r="G454" s="7" t="str">
        <f t="shared" ca="1" si="64"/>
        <v/>
      </c>
      <c r="H454" s="7" t="str">
        <f t="shared" ca="1" si="67"/>
        <v/>
      </c>
      <c r="I454" s="7" t="str">
        <f t="shared" ca="1" si="68"/>
        <v/>
      </c>
      <c r="J454" s="7" t="str">
        <f t="shared" ca="1" si="69"/>
        <v/>
      </c>
      <c r="K454" s="26" t="str">
        <f t="shared" ca="1" si="70"/>
        <v/>
      </c>
      <c r="L454" s="20" t="str">
        <f t="shared" ca="1" si="65"/>
        <v/>
      </c>
      <c r="M454" s="24" t="str">
        <f t="shared" ca="1" si="66"/>
        <v/>
      </c>
    </row>
    <row r="455" spans="2:13" x14ac:dyDescent="0.25">
      <c r="B455" s="2">
        <v>447</v>
      </c>
      <c r="C455" s="2">
        <f t="shared" ca="1" si="63"/>
        <v>0.54951704218112241</v>
      </c>
      <c r="D455" s="3" t="str">
        <f ca="1">IF(SUM($M$14:M454)&gt;=1,"",IF(C455&lt;=$O$2,1,IF(AND(C455&lt;=$O$3,C455&gt;$O$2),2,IF(AND(C455&lt;=$O$4,C455&gt;$O$3),3,IF(AND(C455&lt;=$O$5,C455&gt;$O$4),4,IF(AND(C455&lt;=$O$6,C455&gt;$O$5),5,IF(C455&gt;$O$6,6,"")))))))</f>
        <v/>
      </c>
      <c r="E455" s="7" t="str">
        <f ca="1">IF(D455="","",AVERAGE($D$9:D455))</f>
        <v/>
      </c>
      <c r="F455" s="7" t="str">
        <f ca="1">IF(D455="","",STDEV($D$9:D455))</f>
        <v/>
      </c>
      <c r="G455" s="7" t="str">
        <f t="shared" ca="1" si="64"/>
        <v/>
      </c>
      <c r="H455" s="7" t="str">
        <f t="shared" ca="1" si="67"/>
        <v/>
      </c>
      <c r="I455" s="7" t="str">
        <f t="shared" ca="1" si="68"/>
        <v/>
      </c>
      <c r="J455" s="7" t="str">
        <f t="shared" ca="1" si="69"/>
        <v/>
      </c>
      <c r="K455" s="26" t="str">
        <f t="shared" ca="1" si="70"/>
        <v/>
      </c>
      <c r="L455" s="20" t="str">
        <f t="shared" ca="1" si="65"/>
        <v/>
      </c>
      <c r="M455" s="24" t="str">
        <f t="shared" ca="1" si="66"/>
        <v/>
      </c>
    </row>
    <row r="456" spans="2:13" x14ac:dyDescent="0.25">
      <c r="B456" s="2">
        <v>448</v>
      </c>
      <c r="C456" s="2">
        <f t="shared" ca="1" si="63"/>
        <v>0.87180109050386612</v>
      </c>
      <c r="D456" s="3" t="str">
        <f ca="1">IF(SUM($M$14:M455)&gt;=1,"",IF(C456&lt;=$O$2,1,IF(AND(C456&lt;=$O$3,C456&gt;$O$2),2,IF(AND(C456&lt;=$O$4,C456&gt;$O$3),3,IF(AND(C456&lt;=$O$5,C456&gt;$O$4),4,IF(AND(C456&lt;=$O$6,C456&gt;$O$5),5,IF(C456&gt;$O$6,6,"")))))))</f>
        <v/>
      </c>
      <c r="E456" s="7" t="str">
        <f ca="1">IF(D456="","",AVERAGE($D$9:D456))</f>
        <v/>
      </c>
      <c r="F456" s="7" t="str">
        <f ca="1">IF(D456="","",STDEV($D$9:D456))</f>
        <v/>
      </c>
      <c r="G456" s="7" t="str">
        <f t="shared" ca="1" si="64"/>
        <v/>
      </c>
      <c r="H456" s="7" t="str">
        <f t="shared" ca="1" si="67"/>
        <v/>
      </c>
      <c r="I456" s="7" t="str">
        <f t="shared" ca="1" si="68"/>
        <v/>
      </c>
      <c r="J456" s="7" t="str">
        <f t="shared" ca="1" si="69"/>
        <v/>
      </c>
      <c r="K456" s="26" t="str">
        <f t="shared" ca="1" si="70"/>
        <v/>
      </c>
      <c r="L456" s="20" t="str">
        <f t="shared" ca="1" si="65"/>
        <v/>
      </c>
      <c r="M456" s="24" t="str">
        <f t="shared" ca="1" si="66"/>
        <v/>
      </c>
    </row>
    <row r="457" spans="2:13" x14ac:dyDescent="0.25">
      <c r="B457" s="2">
        <v>449</v>
      </c>
      <c r="C457" s="2">
        <f t="shared" ca="1" si="63"/>
        <v>6.867243158777292E-2</v>
      </c>
      <c r="D457" s="3" t="str">
        <f ca="1">IF(SUM($M$14:M456)&gt;=1,"",IF(C457&lt;=$O$2,1,IF(AND(C457&lt;=$O$3,C457&gt;$O$2),2,IF(AND(C457&lt;=$O$4,C457&gt;$O$3),3,IF(AND(C457&lt;=$O$5,C457&gt;$O$4),4,IF(AND(C457&lt;=$O$6,C457&gt;$O$5),5,IF(C457&gt;$O$6,6,"")))))))</f>
        <v/>
      </c>
      <c r="E457" s="7" t="str">
        <f ca="1">IF(D457="","",AVERAGE($D$9:D457))</f>
        <v/>
      </c>
      <c r="F457" s="7" t="str">
        <f ca="1">IF(D457="","",STDEV($D$9:D457))</f>
        <v/>
      </c>
      <c r="G457" s="7" t="str">
        <f t="shared" ca="1" si="64"/>
        <v/>
      </c>
      <c r="H457" s="7" t="str">
        <f t="shared" ca="1" si="67"/>
        <v/>
      </c>
      <c r="I457" s="7" t="str">
        <f t="shared" ca="1" si="68"/>
        <v/>
      </c>
      <c r="J457" s="7" t="str">
        <f t="shared" ca="1" si="69"/>
        <v/>
      </c>
      <c r="K457" s="26" t="str">
        <f t="shared" ca="1" si="70"/>
        <v/>
      </c>
      <c r="L457" s="20" t="str">
        <f t="shared" ca="1" si="65"/>
        <v/>
      </c>
      <c r="M457" s="24" t="str">
        <f t="shared" ca="1" si="66"/>
        <v/>
      </c>
    </row>
    <row r="458" spans="2:13" x14ac:dyDescent="0.25">
      <c r="B458" s="2">
        <v>450</v>
      </c>
      <c r="C458" s="2">
        <f t="shared" ref="C458:C508" ca="1" si="71">RAND()</f>
        <v>0.6126214803066431</v>
      </c>
      <c r="D458" s="3" t="str">
        <f ca="1">IF(SUM($M$14:M457)&gt;=1,"",IF(C458&lt;=$O$2,1,IF(AND(C458&lt;=$O$3,C458&gt;$O$2),2,IF(AND(C458&lt;=$O$4,C458&gt;$O$3),3,IF(AND(C458&lt;=$O$5,C458&gt;$O$4),4,IF(AND(C458&lt;=$O$6,C458&gt;$O$5),5,IF(C458&gt;$O$6,6,"")))))))</f>
        <v/>
      </c>
      <c r="E458" s="7" t="str">
        <f ca="1">IF(D458="","",AVERAGE($D$9:D458))</f>
        <v/>
      </c>
      <c r="F458" s="7" t="str">
        <f ca="1">IF(D458="","",STDEV($D$9:D458))</f>
        <v/>
      </c>
      <c r="G458" s="7" t="str">
        <f t="shared" ref="G458:G508" ca="1" si="72">IF(D458="","",TINV($C$5,B458-1))</f>
        <v/>
      </c>
      <c r="H458" s="7" t="str">
        <f t="shared" ca="1" si="67"/>
        <v/>
      </c>
      <c r="I458" s="7" t="str">
        <f t="shared" ca="1" si="68"/>
        <v/>
      </c>
      <c r="J458" s="7" t="str">
        <f t="shared" ca="1" si="69"/>
        <v/>
      </c>
      <c r="K458" s="26" t="str">
        <f t="shared" ca="1" si="70"/>
        <v/>
      </c>
      <c r="L458" s="20" t="str">
        <f t="shared" ca="1" si="65"/>
        <v/>
      </c>
      <c r="M458" s="24" t="str">
        <f t="shared" ca="1" si="66"/>
        <v/>
      </c>
    </row>
    <row r="459" spans="2:13" x14ac:dyDescent="0.25">
      <c r="B459" s="2">
        <v>451</v>
      </c>
      <c r="C459" s="2">
        <f t="shared" ca="1" si="71"/>
        <v>0.11718417465727826</v>
      </c>
      <c r="D459" s="3" t="str">
        <f ca="1">IF(SUM($M$14:M458)&gt;=1,"",IF(C459&lt;=$O$2,1,IF(AND(C459&lt;=$O$3,C459&gt;$O$2),2,IF(AND(C459&lt;=$O$4,C459&gt;$O$3),3,IF(AND(C459&lt;=$O$5,C459&gt;$O$4),4,IF(AND(C459&lt;=$O$6,C459&gt;$O$5),5,IF(C459&gt;$O$6,6,"")))))))</f>
        <v/>
      </c>
      <c r="E459" s="7" t="str">
        <f ca="1">IF(D459="","",AVERAGE($D$9:D459))</f>
        <v/>
      </c>
      <c r="F459" s="7" t="str">
        <f ca="1">IF(D459="","",STDEV($D$9:D459))</f>
        <v/>
      </c>
      <c r="G459" s="7" t="str">
        <f t="shared" ca="1" si="72"/>
        <v/>
      </c>
      <c r="H459" s="7" t="str">
        <f t="shared" ca="1" si="67"/>
        <v/>
      </c>
      <c r="I459" s="7" t="str">
        <f t="shared" ca="1" si="68"/>
        <v/>
      </c>
      <c r="J459" s="7" t="str">
        <f t="shared" ca="1" si="69"/>
        <v/>
      </c>
      <c r="K459" s="26" t="str">
        <f t="shared" ca="1" si="70"/>
        <v/>
      </c>
      <c r="L459" s="20" t="str">
        <f t="shared" ca="1" si="65"/>
        <v/>
      </c>
      <c r="M459" s="24" t="str">
        <f t="shared" ca="1" si="66"/>
        <v/>
      </c>
    </row>
    <row r="460" spans="2:13" x14ac:dyDescent="0.25">
      <c r="B460" s="2">
        <v>452</v>
      </c>
      <c r="C460" s="2">
        <f t="shared" ca="1" si="71"/>
        <v>0.11341419827609278</v>
      </c>
      <c r="D460" s="3" t="str">
        <f ca="1">IF(SUM($M$14:M459)&gt;=1,"",IF(C460&lt;=$O$2,1,IF(AND(C460&lt;=$O$3,C460&gt;$O$2),2,IF(AND(C460&lt;=$O$4,C460&gt;$O$3),3,IF(AND(C460&lt;=$O$5,C460&gt;$O$4),4,IF(AND(C460&lt;=$O$6,C460&gt;$O$5),5,IF(C460&gt;$O$6,6,"")))))))</f>
        <v/>
      </c>
      <c r="E460" s="7" t="str">
        <f ca="1">IF(D460="","",AVERAGE($D$9:D460))</f>
        <v/>
      </c>
      <c r="F460" s="7" t="str">
        <f ca="1">IF(D460="","",STDEV($D$9:D460))</f>
        <v/>
      </c>
      <c r="G460" s="7" t="str">
        <f t="shared" ca="1" si="72"/>
        <v/>
      </c>
      <c r="H460" s="7" t="str">
        <f t="shared" ca="1" si="67"/>
        <v/>
      </c>
      <c r="I460" s="7" t="str">
        <f t="shared" ca="1" si="68"/>
        <v/>
      </c>
      <c r="J460" s="7" t="str">
        <f t="shared" ca="1" si="69"/>
        <v/>
      </c>
      <c r="K460" s="26" t="str">
        <f t="shared" ca="1" si="70"/>
        <v/>
      </c>
      <c r="L460" s="20" t="str">
        <f t="shared" ca="1" si="65"/>
        <v/>
      </c>
      <c r="M460" s="24" t="str">
        <f t="shared" ca="1" si="66"/>
        <v/>
      </c>
    </row>
    <row r="461" spans="2:13" x14ac:dyDescent="0.25">
      <c r="B461" s="2">
        <v>453</v>
      </c>
      <c r="C461" s="2">
        <f t="shared" ca="1" si="71"/>
        <v>0.55639354274109054</v>
      </c>
      <c r="D461" s="3" t="str">
        <f ca="1">IF(SUM($M$14:M460)&gt;=1,"",IF(C461&lt;=$O$2,1,IF(AND(C461&lt;=$O$3,C461&gt;$O$2),2,IF(AND(C461&lt;=$O$4,C461&gt;$O$3),3,IF(AND(C461&lt;=$O$5,C461&gt;$O$4),4,IF(AND(C461&lt;=$O$6,C461&gt;$O$5),5,IF(C461&gt;$O$6,6,"")))))))</f>
        <v/>
      </c>
      <c r="E461" s="7" t="str">
        <f ca="1">IF(D461="","",AVERAGE($D$9:D461))</f>
        <v/>
      </c>
      <c r="F461" s="7" t="str">
        <f ca="1">IF(D461="","",STDEV($D$9:D461))</f>
        <v/>
      </c>
      <c r="G461" s="7" t="str">
        <f t="shared" ca="1" si="72"/>
        <v/>
      </c>
      <c r="H461" s="7" t="str">
        <f t="shared" ca="1" si="67"/>
        <v/>
      </c>
      <c r="I461" s="7" t="str">
        <f t="shared" ca="1" si="68"/>
        <v/>
      </c>
      <c r="J461" s="7" t="str">
        <f t="shared" ca="1" si="69"/>
        <v/>
      </c>
      <c r="K461" s="26" t="str">
        <f t="shared" ca="1" si="70"/>
        <v/>
      </c>
      <c r="L461" s="20" t="str">
        <f t="shared" ca="1" si="65"/>
        <v/>
      </c>
      <c r="M461" s="24" t="str">
        <f t="shared" ca="1" si="66"/>
        <v/>
      </c>
    </row>
    <row r="462" spans="2:13" x14ac:dyDescent="0.25">
      <c r="B462" s="2">
        <v>454</v>
      </c>
      <c r="C462" s="2">
        <f t="shared" ca="1" si="71"/>
        <v>0.71383780763582871</v>
      </c>
      <c r="D462" s="3" t="str">
        <f ca="1">IF(SUM($M$14:M461)&gt;=1,"",IF(C462&lt;=$O$2,1,IF(AND(C462&lt;=$O$3,C462&gt;$O$2),2,IF(AND(C462&lt;=$O$4,C462&gt;$O$3),3,IF(AND(C462&lt;=$O$5,C462&gt;$O$4),4,IF(AND(C462&lt;=$O$6,C462&gt;$O$5),5,IF(C462&gt;$O$6,6,"")))))))</f>
        <v/>
      </c>
      <c r="E462" s="7" t="str">
        <f ca="1">IF(D462="","",AVERAGE($D$9:D462))</f>
        <v/>
      </c>
      <c r="F462" s="7" t="str">
        <f ca="1">IF(D462="","",STDEV($D$9:D462))</f>
        <v/>
      </c>
      <c r="G462" s="7" t="str">
        <f t="shared" ca="1" si="72"/>
        <v/>
      </c>
      <c r="H462" s="7" t="str">
        <f t="shared" ca="1" si="67"/>
        <v/>
      </c>
      <c r="I462" s="7" t="str">
        <f t="shared" ca="1" si="68"/>
        <v/>
      </c>
      <c r="J462" s="7" t="str">
        <f t="shared" ca="1" si="69"/>
        <v/>
      </c>
      <c r="K462" s="26" t="str">
        <f t="shared" ca="1" si="70"/>
        <v/>
      </c>
      <c r="L462" s="20" t="str">
        <f t="shared" ref="L462:L508" ca="1" si="73">IF(K462&lt;=$G$4,IF(AND($C$4&gt;=I462,$C$4&lt;=J462),"Bom","Mau"),"")</f>
        <v/>
      </c>
      <c r="M462" s="24" t="str">
        <f t="shared" ca="1" si="66"/>
        <v/>
      </c>
    </row>
    <row r="463" spans="2:13" x14ac:dyDescent="0.25">
      <c r="B463" s="2">
        <v>455</v>
      </c>
      <c r="C463" s="2">
        <f t="shared" ca="1" si="71"/>
        <v>0.64420291063392554</v>
      </c>
      <c r="D463" s="3" t="str">
        <f ca="1">IF(SUM($M$14:M462)&gt;=1,"",IF(C463&lt;=$O$2,1,IF(AND(C463&lt;=$O$3,C463&gt;$O$2),2,IF(AND(C463&lt;=$O$4,C463&gt;$O$3),3,IF(AND(C463&lt;=$O$5,C463&gt;$O$4),4,IF(AND(C463&lt;=$O$6,C463&gt;$O$5),5,IF(C463&gt;$O$6,6,"")))))))</f>
        <v/>
      </c>
      <c r="E463" s="7" t="str">
        <f ca="1">IF(D463="","",AVERAGE($D$9:D463))</f>
        <v/>
      </c>
      <c r="F463" s="7" t="str">
        <f ca="1">IF(D463="","",STDEV($D$9:D463))</f>
        <v/>
      </c>
      <c r="G463" s="7" t="str">
        <f t="shared" ca="1" si="72"/>
        <v/>
      </c>
      <c r="H463" s="7" t="str">
        <f t="shared" ca="1" si="67"/>
        <v/>
      </c>
      <c r="I463" s="7" t="str">
        <f t="shared" ca="1" si="68"/>
        <v/>
      </c>
      <c r="J463" s="7" t="str">
        <f t="shared" ca="1" si="69"/>
        <v/>
      </c>
      <c r="K463" s="26" t="str">
        <f t="shared" ca="1" si="70"/>
        <v/>
      </c>
      <c r="L463" s="20" t="str">
        <f t="shared" ca="1" si="73"/>
        <v/>
      </c>
      <c r="M463" s="24" t="str">
        <f t="shared" ref="M463:M508" ca="1" si="74">IF(L463="","",IF(OR(L463="Bom",L463="Mau"),1,0))</f>
        <v/>
      </c>
    </row>
    <row r="464" spans="2:13" x14ac:dyDescent="0.25">
      <c r="B464" s="2">
        <v>456</v>
      </c>
      <c r="C464" s="2">
        <f t="shared" ca="1" si="71"/>
        <v>0.37734458550311678</v>
      </c>
      <c r="D464" s="3" t="str">
        <f ca="1">IF(SUM($M$14:M463)&gt;=1,"",IF(C464&lt;=$O$2,1,IF(AND(C464&lt;=$O$3,C464&gt;$O$2),2,IF(AND(C464&lt;=$O$4,C464&gt;$O$3),3,IF(AND(C464&lt;=$O$5,C464&gt;$O$4),4,IF(AND(C464&lt;=$O$6,C464&gt;$O$5),5,IF(C464&gt;$O$6,6,"")))))))</f>
        <v/>
      </c>
      <c r="E464" s="7" t="str">
        <f ca="1">IF(D464="","",AVERAGE($D$9:D464))</f>
        <v/>
      </c>
      <c r="F464" s="7" t="str">
        <f ca="1">IF(D464="","",STDEV($D$9:D464))</f>
        <v/>
      </c>
      <c r="G464" s="7" t="str">
        <f t="shared" ca="1" si="72"/>
        <v/>
      </c>
      <c r="H464" s="7" t="str">
        <f t="shared" ca="1" si="67"/>
        <v/>
      </c>
      <c r="I464" s="7" t="str">
        <f t="shared" ca="1" si="68"/>
        <v/>
      </c>
      <c r="J464" s="7" t="str">
        <f t="shared" ca="1" si="69"/>
        <v/>
      </c>
      <c r="K464" s="26" t="str">
        <f t="shared" ca="1" si="70"/>
        <v/>
      </c>
      <c r="L464" s="20" t="str">
        <f t="shared" ca="1" si="73"/>
        <v/>
      </c>
      <c r="M464" s="24" t="str">
        <f t="shared" ca="1" si="74"/>
        <v/>
      </c>
    </row>
    <row r="465" spans="2:13" x14ac:dyDescent="0.25">
      <c r="B465" s="2">
        <v>457</v>
      </c>
      <c r="C465" s="2">
        <f t="shared" ca="1" si="71"/>
        <v>0.56433847342112931</v>
      </c>
      <c r="D465" s="3" t="str">
        <f ca="1">IF(SUM($M$14:M464)&gt;=1,"",IF(C465&lt;=$O$2,1,IF(AND(C465&lt;=$O$3,C465&gt;$O$2),2,IF(AND(C465&lt;=$O$4,C465&gt;$O$3),3,IF(AND(C465&lt;=$O$5,C465&gt;$O$4),4,IF(AND(C465&lt;=$O$6,C465&gt;$O$5),5,IF(C465&gt;$O$6,6,"")))))))</f>
        <v/>
      </c>
      <c r="E465" s="7" t="str">
        <f ca="1">IF(D465="","",AVERAGE($D$9:D465))</f>
        <v/>
      </c>
      <c r="F465" s="7" t="str">
        <f ca="1">IF(D465="","",STDEV($D$9:D465))</f>
        <v/>
      </c>
      <c r="G465" s="7" t="str">
        <f t="shared" ca="1" si="72"/>
        <v/>
      </c>
      <c r="H465" s="7" t="str">
        <f t="shared" ca="1" si="67"/>
        <v/>
      </c>
      <c r="I465" s="7" t="str">
        <f t="shared" ca="1" si="68"/>
        <v/>
      </c>
      <c r="J465" s="7" t="str">
        <f t="shared" ca="1" si="69"/>
        <v/>
      </c>
      <c r="K465" s="26" t="str">
        <f t="shared" ca="1" si="70"/>
        <v/>
      </c>
      <c r="L465" s="20" t="str">
        <f t="shared" ca="1" si="73"/>
        <v/>
      </c>
      <c r="M465" s="24" t="str">
        <f t="shared" ca="1" si="74"/>
        <v/>
      </c>
    </row>
    <row r="466" spans="2:13" x14ac:dyDescent="0.25">
      <c r="B466" s="2">
        <v>458</v>
      </c>
      <c r="C466" s="2">
        <f t="shared" ca="1" si="71"/>
        <v>0.89912148749179122</v>
      </c>
      <c r="D466" s="3" t="str">
        <f ca="1">IF(SUM($M$14:M465)&gt;=1,"",IF(C466&lt;=$O$2,1,IF(AND(C466&lt;=$O$3,C466&gt;$O$2),2,IF(AND(C466&lt;=$O$4,C466&gt;$O$3),3,IF(AND(C466&lt;=$O$5,C466&gt;$O$4),4,IF(AND(C466&lt;=$O$6,C466&gt;$O$5),5,IF(C466&gt;$O$6,6,"")))))))</f>
        <v/>
      </c>
      <c r="E466" s="7" t="str">
        <f ca="1">IF(D466="","",AVERAGE($D$9:D466))</f>
        <v/>
      </c>
      <c r="F466" s="7" t="str">
        <f ca="1">IF(D466="","",STDEV($D$9:D466))</f>
        <v/>
      </c>
      <c r="G466" s="7" t="str">
        <f t="shared" ca="1" si="72"/>
        <v/>
      </c>
      <c r="H466" s="7" t="str">
        <f t="shared" ca="1" si="67"/>
        <v/>
      </c>
      <c r="I466" s="7" t="str">
        <f t="shared" ca="1" si="68"/>
        <v/>
      </c>
      <c r="J466" s="7" t="str">
        <f t="shared" ca="1" si="69"/>
        <v/>
      </c>
      <c r="K466" s="26" t="str">
        <f t="shared" ca="1" si="70"/>
        <v/>
      </c>
      <c r="L466" s="20" t="str">
        <f t="shared" ca="1" si="73"/>
        <v/>
      </c>
      <c r="M466" s="24" t="str">
        <f t="shared" ca="1" si="74"/>
        <v/>
      </c>
    </row>
    <row r="467" spans="2:13" x14ac:dyDescent="0.25">
      <c r="B467" s="2">
        <v>459</v>
      </c>
      <c r="C467" s="2">
        <f t="shared" ca="1" si="71"/>
        <v>0.41782672985924718</v>
      </c>
      <c r="D467" s="3" t="str">
        <f ca="1">IF(SUM($M$14:M466)&gt;=1,"",IF(C467&lt;=$O$2,1,IF(AND(C467&lt;=$O$3,C467&gt;$O$2),2,IF(AND(C467&lt;=$O$4,C467&gt;$O$3),3,IF(AND(C467&lt;=$O$5,C467&gt;$O$4),4,IF(AND(C467&lt;=$O$6,C467&gt;$O$5),5,IF(C467&gt;$O$6,6,"")))))))</f>
        <v/>
      </c>
      <c r="E467" s="7" t="str">
        <f ca="1">IF(D467="","",AVERAGE($D$9:D467))</f>
        <v/>
      </c>
      <c r="F467" s="7" t="str">
        <f ca="1">IF(D467="","",STDEV($D$9:D467))</f>
        <v/>
      </c>
      <c r="G467" s="7" t="str">
        <f t="shared" ca="1" si="72"/>
        <v/>
      </c>
      <c r="H467" s="7" t="str">
        <f t="shared" ca="1" si="67"/>
        <v/>
      </c>
      <c r="I467" s="7" t="str">
        <f t="shared" ca="1" si="68"/>
        <v/>
      </c>
      <c r="J467" s="7" t="str">
        <f t="shared" ca="1" si="69"/>
        <v/>
      </c>
      <c r="K467" s="26" t="str">
        <f t="shared" ca="1" si="70"/>
        <v/>
      </c>
      <c r="L467" s="20" t="str">
        <f t="shared" ca="1" si="73"/>
        <v/>
      </c>
      <c r="M467" s="24" t="str">
        <f t="shared" ca="1" si="74"/>
        <v/>
      </c>
    </row>
    <row r="468" spans="2:13" x14ac:dyDescent="0.25">
      <c r="B468" s="2">
        <v>460</v>
      </c>
      <c r="C468" s="2">
        <f t="shared" ca="1" si="71"/>
        <v>0.77216525528327307</v>
      </c>
      <c r="D468" s="3" t="str">
        <f ca="1">IF(SUM($M$14:M467)&gt;=1,"",IF(C468&lt;=$O$2,1,IF(AND(C468&lt;=$O$3,C468&gt;$O$2),2,IF(AND(C468&lt;=$O$4,C468&gt;$O$3),3,IF(AND(C468&lt;=$O$5,C468&gt;$O$4),4,IF(AND(C468&lt;=$O$6,C468&gt;$O$5),5,IF(C468&gt;$O$6,6,"")))))))</f>
        <v/>
      </c>
      <c r="E468" s="7" t="str">
        <f ca="1">IF(D468="","",AVERAGE($D$9:D468))</f>
        <v/>
      </c>
      <c r="F468" s="7" t="str">
        <f ca="1">IF(D468="","",STDEV($D$9:D468))</f>
        <v/>
      </c>
      <c r="G468" s="7" t="str">
        <f t="shared" ca="1" si="72"/>
        <v/>
      </c>
      <c r="H468" s="7" t="str">
        <f t="shared" ca="1" si="67"/>
        <v/>
      </c>
      <c r="I468" s="7" t="str">
        <f t="shared" ca="1" si="68"/>
        <v/>
      </c>
      <c r="J468" s="7" t="str">
        <f t="shared" ca="1" si="69"/>
        <v/>
      </c>
      <c r="K468" s="26" t="str">
        <f t="shared" ca="1" si="70"/>
        <v/>
      </c>
      <c r="L468" s="20" t="str">
        <f t="shared" ca="1" si="73"/>
        <v/>
      </c>
      <c r="M468" s="24" t="str">
        <f t="shared" ca="1" si="74"/>
        <v/>
      </c>
    </row>
    <row r="469" spans="2:13" x14ac:dyDescent="0.25">
      <c r="B469" s="2">
        <v>461</v>
      </c>
      <c r="C469" s="2">
        <f t="shared" ca="1" si="71"/>
        <v>0.19823923633394192</v>
      </c>
      <c r="D469" s="3" t="str">
        <f ca="1">IF(SUM($M$14:M468)&gt;=1,"",IF(C469&lt;=$O$2,1,IF(AND(C469&lt;=$O$3,C469&gt;$O$2),2,IF(AND(C469&lt;=$O$4,C469&gt;$O$3),3,IF(AND(C469&lt;=$O$5,C469&gt;$O$4),4,IF(AND(C469&lt;=$O$6,C469&gt;$O$5),5,IF(C469&gt;$O$6,6,"")))))))</f>
        <v/>
      </c>
      <c r="E469" s="7" t="str">
        <f ca="1">IF(D469="","",AVERAGE($D$9:D469))</f>
        <v/>
      </c>
      <c r="F469" s="7" t="str">
        <f ca="1">IF(D469="","",STDEV($D$9:D469))</f>
        <v/>
      </c>
      <c r="G469" s="7" t="str">
        <f t="shared" ca="1" si="72"/>
        <v/>
      </c>
      <c r="H469" s="7" t="str">
        <f t="shared" ca="1" si="67"/>
        <v/>
      </c>
      <c r="I469" s="7" t="str">
        <f t="shared" ca="1" si="68"/>
        <v/>
      </c>
      <c r="J469" s="7" t="str">
        <f t="shared" ca="1" si="69"/>
        <v/>
      </c>
      <c r="K469" s="26" t="str">
        <f t="shared" ca="1" si="70"/>
        <v/>
      </c>
      <c r="L469" s="20" t="str">
        <f t="shared" ca="1" si="73"/>
        <v/>
      </c>
      <c r="M469" s="24" t="str">
        <f t="shared" ca="1" si="74"/>
        <v/>
      </c>
    </row>
    <row r="470" spans="2:13" x14ac:dyDescent="0.25">
      <c r="B470" s="2">
        <v>462</v>
      </c>
      <c r="C470" s="2">
        <f t="shared" ca="1" si="71"/>
        <v>0.62728989856052275</v>
      </c>
      <c r="D470" s="3" t="str">
        <f ca="1">IF(SUM($M$14:M469)&gt;=1,"",IF(C470&lt;=$O$2,1,IF(AND(C470&lt;=$O$3,C470&gt;$O$2),2,IF(AND(C470&lt;=$O$4,C470&gt;$O$3),3,IF(AND(C470&lt;=$O$5,C470&gt;$O$4),4,IF(AND(C470&lt;=$O$6,C470&gt;$O$5),5,IF(C470&gt;$O$6,6,"")))))))</f>
        <v/>
      </c>
      <c r="E470" s="7" t="str">
        <f ca="1">IF(D470="","",AVERAGE($D$9:D470))</f>
        <v/>
      </c>
      <c r="F470" s="7" t="str">
        <f ca="1">IF(D470="","",STDEV($D$9:D470))</f>
        <v/>
      </c>
      <c r="G470" s="7" t="str">
        <f t="shared" ca="1" si="72"/>
        <v/>
      </c>
      <c r="H470" s="7" t="str">
        <f t="shared" ca="1" si="67"/>
        <v/>
      </c>
      <c r="I470" s="7" t="str">
        <f t="shared" ca="1" si="68"/>
        <v/>
      </c>
      <c r="J470" s="7" t="str">
        <f t="shared" ca="1" si="69"/>
        <v/>
      </c>
      <c r="K470" s="26" t="str">
        <f t="shared" ca="1" si="70"/>
        <v/>
      </c>
      <c r="L470" s="20" t="str">
        <f t="shared" ca="1" si="73"/>
        <v/>
      </c>
      <c r="M470" s="24" t="str">
        <f t="shared" ca="1" si="74"/>
        <v/>
      </c>
    </row>
    <row r="471" spans="2:13" x14ac:dyDescent="0.25">
      <c r="B471" s="2">
        <v>463</v>
      </c>
      <c r="C471" s="2">
        <f t="shared" ca="1" si="71"/>
        <v>0.55455566283860247</v>
      </c>
      <c r="D471" s="3" t="str">
        <f ca="1">IF(SUM($M$14:M470)&gt;=1,"",IF(C471&lt;=$O$2,1,IF(AND(C471&lt;=$O$3,C471&gt;$O$2),2,IF(AND(C471&lt;=$O$4,C471&gt;$O$3),3,IF(AND(C471&lt;=$O$5,C471&gt;$O$4),4,IF(AND(C471&lt;=$O$6,C471&gt;$O$5),5,IF(C471&gt;$O$6,6,"")))))))</f>
        <v/>
      </c>
      <c r="E471" s="7" t="str">
        <f ca="1">IF(D471="","",AVERAGE($D$9:D471))</f>
        <v/>
      </c>
      <c r="F471" s="7" t="str">
        <f ca="1">IF(D471="","",STDEV($D$9:D471))</f>
        <v/>
      </c>
      <c r="G471" s="7" t="str">
        <f t="shared" ca="1" si="72"/>
        <v/>
      </c>
      <c r="H471" s="7" t="str">
        <f t="shared" ca="1" si="67"/>
        <v/>
      </c>
      <c r="I471" s="7" t="str">
        <f t="shared" ca="1" si="68"/>
        <v/>
      </c>
      <c r="J471" s="7" t="str">
        <f t="shared" ca="1" si="69"/>
        <v/>
      </c>
      <c r="K471" s="26" t="str">
        <f t="shared" ca="1" si="70"/>
        <v/>
      </c>
      <c r="L471" s="20" t="str">
        <f t="shared" ca="1" si="73"/>
        <v/>
      </c>
      <c r="M471" s="24" t="str">
        <f t="shared" ca="1" si="74"/>
        <v/>
      </c>
    </row>
    <row r="472" spans="2:13" x14ac:dyDescent="0.25">
      <c r="B472" s="2">
        <v>464</v>
      </c>
      <c r="C472" s="2">
        <f t="shared" ca="1" si="71"/>
        <v>0.38465215973148492</v>
      </c>
      <c r="D472" s="3" t="str">
        <f ca="1">IF(SUM($M$14:M471)&gt;=1,"",IF(C472&lt;=$O$2,1,IF(AND(C472&lt;=$O$3,C472&gt;$O$2),2,IF(AND(C472&lt;=$O$4,C472&gt;$O$3),3,IF(AND(C472&lt;=$O$5,C472&gt;$O$4),4,IF(AND(C472&lt;=$O$6,C472&gt;$O$5),5,IF(C472&gt;$O$6,6,"")))))))</f>
        <v/>
      </c>
      <c r="E472" s="7" t="str">
        <f ca="1">IF(D472="","",AVERAGE($D$9:D472))</f>
        <v/>
      </c>
      <c r="F472" s="7" t="str">
        <f ca="1">IF(D472="","",STDEV($D$9:D472))</f>
        <v/>
      </c>
      <c r="G472" s="7" t="str">
        <f t="shared" ca="1" si="72"/>
        <v/>
      </c>
      <c r="H472" s="7" t="str">
        <f t="shared" ca="1" si="67"/>
        <v/>
      </c>
      <c r="I472" s="7" t="str">
        <f t="shared" ca="1" si="68"/>
        <v/>
      </c>
      <c r="J472" s="7" t="str">
        <f t="shared" ca="1" si="69"/>
        <v/>
      </c>
      <c r="K472" s="26" t="str">
        <f t="shared" ca="1" si="70"/>
        <v/>
      </c>
      <c r="L472" s="20" t="str">
        <f t="shared" ca="1" si="73"/>
        <v/>
      </c>
      <c r="M472" s="24" t="str">
        <f t="shared" ca="1" si="74"/>
        <v/>
      </c>
    </row>
    <row r="473" spans="2:13" x14ac:dyDescent="0.25">
      <c r="B473" s="2">
        <v>465</v>
      </c>
      <c r="C473" s="2">
        <f t="shared" ca="1" si="71"/>
        <v>3.5405233337819197E-2</v>
      </c>
      <c r="D473" s="3" t="str">
        <f ca="1">IF(SUM($M$14:M472)&gt;=1,"",IF(C473&lt;=$O$2,1,IF(AND(C473&lt;=$O$3,C473&gt;$O$2),2,IF(AND(C473&lt;=$O$4,C473&gt;$O$3),3,IF(AND(C473&lt;=$O$5,C473&gt;$O$4),4,IF(AND(C473&lt;=$O$6,C473&gt;$O$5),5,IF(C473&gt;$O$6,6,"")))))))</f>
        <v/>
      </c>
      <c r="E473" s="7" t="str">
        <f ca="1">IF(D473="","",AVERAGE($D$9:D473))</f>
        <v/>
      </c>
      <c r="F473" s="7" t="str">
        <f ca="1">IF(D473="","",STDEV($D$9:D473))</f>
        <v/>
      </c>
      <c r="G473" s="7" t="str">
        <f t="shared" ca="1" si="72"/>
        <v/>
      </c>
      <c r="H473" s="7" t="str">
        <f t="shared" ca="1" si="67"/>
        <v/>
      </c>
      <c r="I473" s="7" t="str">
        <f t="shared" ca="1" si="68"/>
        <v/>
      </c>
      <c r="J473" s="7" t="str">
        <f t="shared" ca="1" si="69"/>
        <v/>
      </c>
      <c r="K473" s="26" t="str">
        <f t="shared" ca="1" si="70"/>
        <v/>
      </c>
      <c r="L473" s="20" t="str">
        <f t="shared" ca="1" si="73"/>
        <v/>
      </c>
      <c r="M473" s="24" t="str">
        <f t="shared" ca="1" si="74"/>
        <v/>
      </c>
    </row>
    <row r="474" spans="2:13" x14ac:dyDescent="0.25">
      <c r="B474" s="2">
        <v>466</v>
      </c>
      <c r="C474" s="2">
        <f t="shared" ca="1" si="71"/>
        <v>0.666731812360701</v>
      </c>
      <c r="D474" s="3" t="str">
        <f ca="1">IF(SUM($M$14:M473)&gt;=1,"",IF(C474&lt;=$O$2,1,IF(AND(C474&lt;=$O$3,C474&gt;$O$2),2,IF(AND(C474&lt;=$O$4,C474&gt;$O$3),3,IF(AND(C474&lt;=$O$5,C474&gt;$O$4),4,IF(AND(C474&lt;=$O$6,C474&gt;$O$5),5,IF(C474&gt;$O$6,6,"")))))))</f>
        <v/>
      </c>
      <c r="E474" s="7" t="str">
        <f ca="1">IF(D474="","",AVERAGE($D$9:D474))</f>
        <v/>
      </c>
      <c r="F474" s="7" t="str">
        <f ca="1">IF(D474="","",STDEV($D$9:D474))</f>
        <v/>
      </c>
      <c r="G474" s="7" t="str">
        <f t="shared" ca="1" si="72"/>
        <v/>
      </c>
      <c r="H474" s="7" t="str">
        <f t="shared" ca="1" si="67"/>
        <v/>
      </c>
      <c r="I474" s="7" t="str">
        <f t="shared" ca="1" si="68"/>
        <v/>
      </c>
      <c r="J474" s="7" t="str">
        <f t="shared" ca="1" si="69"/>
        <v/>
      </c>
      <c r="K474" s="26" t="str">
        <f t="shared" ca="1" si="70"/>
        <v/>
      </c>
      <c r="L474" s="20" t="str">
        <f t="shared" ca="1" si="73"/>
        <v/>
      </c>
      <c r="M474" s="24" t="str">
        <f t="shared" ca="1" si="74"/>
        <v/>
      </c>
    </row>
    <row r="475" spans="2:13" x14ac:dyDescent="0.25">
      <c r="B475" s="2">
        <v>467</v>
      </c>
      <c r="C475" s="2">
        <f t="shared" ca="1" si="71"/>
        <v>0.46665670236530499</v>
      </c>
      <c r="D475" s="3" t="str">
        <f ca="1">IF(SUM($M$14:M474)&gt;=1,"",IF(C475&lt;=$O$2,1,IF(AND(C475&lt;=$O$3,C475&gt;$O$2),2,IF(AND(C475&lt;=$O$4,C475&gt;$O$3),3,IF(AND(C475&lt;=$O$5,C475&gt;$O$4),4,IF(AND(C475&lt;=$O$6,C475&gt;$O$5),5,IF(C475&gt;$O$6,6,"")))))))</f>
        <v/>
      </c>
      <c r="E475" s="7" t="str">
        <f ca="1">IF(D475="","",AVERAGE($D$9:D475))</f>
        <v/>
      </c>
      <c r="F475" s="7" t="str">
        <f ca="1">IF(D475="","",STDEV($D$9:D475))</f>
        <v/>
      </c>
      <c r="G475" s="7" t="str">
        <f t="shared" ca="1" si="72"/>
        <v/>
      </c>
      <c r="H475" s="7" t="str">
        <f t="shared" ca="1" si="67"/>
        <v/>
      </c>
      <c r="I475" s="7" t="str">
        <f t="shared" ca="1" si="68"/>
        <v/>
      </c>
      <c r="J475" s="7" t="str">
        <f t="shared" ca="1" si="69"/>
        <v/>
      </c>
      <c r="K475" s="26" t="str">
        <f t="shared" ca="1" si="70"/>
        <v/>
      </c>
      <c r="L475" s="20" t="str">
        <f t="shared" ca="1" si="73"/>
        <v/>
      </c>
      <c r="M475" s="24" t="str">
        <f t="shared" ca="1" si="74"/>
        <v/>
      </c>
    </row>
    <row r="476" spans="2:13" x14ac:dyDescent="0.25">
      <c r="B476" s="2">
        <v>468</v>
      </c>
      <c r="C476" s="2">
        <f t="shared" ca="1" si="71"/>
        <v>0.3173361780925269</v>
      </c>
      <c r="D476" s="3" t="str">
        <f ca="1">IF(SUM($M$14:M475)&gt;=1,"",IF(C476&lt;=$O$2,1,IF(AND(C476&lt;=$O$3,C476&gt;$O$2),2,IF(AND(C476&lt;=$O$4,C476&gt;$O$3),3,IF(AND(C476&lt;=$O$5,C476&gt;$O$4),4,IF(AND(C476&lt;=$O$6,C476&gt;$O$5),5,IF(C476&gt;$O$6,6,"")))))))</f>
        <v/>
      </c>
      <c r="E476" s="7" t="str">
        <f ca="1">IF(D476="","",AVERAGE($D$9:D476))</f>
        <v/>
      </c>
      <c r="F476" s="7" t="str">
        <f ca="1">IF(D476="","",STDEV($D$9:D476))</f>
        <v/>
      </c>
      <c r="G476" s="7" t="str">
        <f t="shared" ca="1" si="72"/>
        <v/>
      </c>
      <c r="H476" s="7" t="str">
        <f t="shared" ca="1" si="67"/>
        <v/>
      </c>
      <c r="I476" s="7" t="str">
        <f t="shared" ca="1" si="68"/>
        <v/>
      </c>
      <c r="J476" s="7" t="str">
        <f t="shared" ca="1" si="69"/>
        <v/>
      </c>
      <c r="K476" s="26" t="str">
        <f t="shared" ca="1" si="70"/>
        <v/>
      </c>
      <c r="L476" s="20" t="str">
        <f t="shared" ca="1" si="73"/>
        <v/>
      </c>
      <c r="M476" s="24" t="str">
        <f t="shared" ca="1" si="74"/>
        <v/>
      </c>
    </row>
    <row r="477" spans="2:13" x14ac:dyDescent="0.25">
      <c r="B477" s="2">
        <v>469</v>
      </c>
      <c r="C477" s="2">
        <f t="shared" ca="1" si="71"/>
        <v>0.78126488888263812</v>
      </c>
      <c r="D477" s="3" t="str">
        <f ca="1">IF(SUM($M$14:M476)&gt;=1,"",IF(C477&lt;=$O$2,1,IF(AND(C477&lt;=$O$3,C477&gt;$O$2),2,IF(AND(C477&lt;=$O$4,C477&gt;$O$3),3,IF(AND(C477&lt;=$O$5,C477&gt;$O$4),4,IF(AND(C477&lt;=$O$6,C477&gt;$O$5),5,IF(C477&gt;$O$6,6,"")))))))</f>
        <v/>
      </c>
      <c r="E477" s="7" t="str">
        <f ca="1">IF(D477="","",AVERAGE($D$9:D477))</f>
        <v/>
      </c>
      <c r="F477" s="7" t="str">
        <f ca="1">IF(D477="","",STDEV($D$9:D477))</f>
        <v/>
      </c>
      <c r="G477" s="7" t="str">
        <f t="shared" ca="1" si="72"/>
        <v/>
      </c>
      <c r="H477" s="7" t="str">
        <f t="shared" ca="1" si="67"/>
        <v/>
      </c>
      <c r="I477" s="7" t="str">
        <f t="shared" ca="1" si="68"/>
        <v/>
      </c>
      <c r="J477" s="7" t="str">
        <f t="shared" ca="1" si="69"/>
        <v/>
      </c>
      <c r="K477" s="26" t="str">
        <f t="shared" ca="1" si="70"/>
        <v/>
      </c>
      <c r="L477" s="20" t="str">
        <f t="shared" ca="1" si="73"/>
        <v/>
      </c>
      <c r="M477" s="24" t="str">
        <f t="shared" ca="1" si="74"/>
        <v/>
      </c>
    </row>
    <row r="478" spans="2:13" x14ac:dyDescent="0.25">
      <c r="B478" s="2">
        <v>470</v>
      </c>
      <c r="C478" s="2">
        <f t="shared" ca="1" si="71"/>
        <v>0.50806861059891428</v>
      </c>
      <c r="D478" s="3" t="str">
        <f ca="1">IF(SUM($M$14:M477)&gt;=1,"",IF(C478&lt;=$O$2,1,IF(AND(C478&lt;=$O$3,C478&gt;$O$2),2,IF(AND(C478&lt;=$O$4,C478&gt;$O$3),3,IF(AND(C478&lt;=$O$5,C478&gt;$O$4),4,IF(AND(C478&lt;=$O$6,C478&gt;$O$5),5,IF(C478&gt;$O$6,6,"")))))))</f>
        <v/>
      </c>
      <c r="E478" s="7" t="str">
        <f ca="1">IF(D478="","",AVERAGE($D$9:D478))</f>
        <v/>
      </c>
      <c r="F478" s="7" t="str">
        <f ca="1">IF(D478="","",STDEV($D$9:D478))</f>
        <v/>
      </c>
      <c r="G478" s="7" t="str">
        <f t="shared" ca="1" si="72"/>
        <v/>
      </c>
      <c r="H478" s="7" t="str">
        <f t="shared" ca="1" si="67"/>
        <v/>
      </c>
      <c r="I478" s="7" t="str">
        <f t="shared" ca="1" si="68"/>
        <v/>
      </c>
      <c r="J478" s="7" t="str">
        <f t="shared" ca="1" si="69"/>
        <v/>
      </c>
      <c r="K478" s="26" t="str">
        <f t="shared" ca="1" si="70"/>
        <v/>
      </c>
      <c r="L478" s="20" t="str">
        <f t="shared" ca="1" si="73"/>
        <v/>
      </c>
      <c r="M478" s="24" t="str">
        <f t="shared" ca="1" si="74"/>
        <v/>
      </c>
    </row>
    <row r="479" spans="2:13" x14ac:dyDescent="0.25">
      <c r="B479" s="2">
        <v>471</v>
      </c>
      <c r="C479" s="2">
        <f t="shared" ca="1" si="71"/>
        <v>3.0849280111206023E-2</v>
      </c>
      <c r="D479" s="3" t="str">
        <f ca="1">IF(SUM($M$14:M478)&gt;=1,"",IF(C479&lt;=$O$2,1,IF(AND(C479&lt;=$O$3,C479&gt;$O$2),2,IF(AND(C479&lt;=$O$4,C479&gt;$O$3),3,IF(AND(C479&lt;=$O$5,C479&gt;$O$4),4,IF(AND(C479&lt;=$O$6,C479&gt;$O$5),5,IF(C479&gt;$O$6,6,"")))))))</f>
        <v/>
      </c>
      <c r="E479" s="7" t="str">
        <f ca="1">IF(D479="","",AVERAGE($D$9:D479))</f>
        <v/>
      </c>
      <c r="F479" s="7" t="str">
        <f ca="1">IF(D479="","",STDEV($D$9:D479))</f>
        <v/>
      </c>
      <c r="G479" s="7" t="str">
        <f t="shared" ca="1" si="72"/>
        <v/>
      </c>
      <c r="H479" s="7" t="str">
        <f t="shared" ref="H479:H508" ca="1" si="75">IF(D479="","",G479*F479/SQRT(B479))</f>
        <v/>
      </c>
      <c r="I479" s="7" t="str">
        <f t="shared" ref="I479:I508" ca="1" si="76">IF(D479="","",E479-H479)</f>
        <v/>
      </c>
      <c r="J479" s="7" t="str">
        <f t="shared" ref="J479:J508" ca="1" si="77">IF(D479="","",E479+H479)</f>
        <v/>
      </c>
      <c r="K479" s="26" t="str">
        <f t="shared" ref="K479:K508" ca="1" si="78">IF(D479="","",H479/E479)</f>
        <v/>
      </c>
      <c r="L479" s="20" t="str">
        <f t="shared" ca="1" si="73"/>
        <v/>
      </c>
      <c r="M479" s="24" t="str">
        <f t="shared" ca="1" si="74"/>
        <v/>
      </c>
    </row>
    <row r="480" spans="2:13" x14ac:dyDescent="0.25">
      <c r="B480" s="2">
        <v>472</v>
      </c>
      <c r="C480" s="2">
        <f t="shared" ca="1" si="71"/>
        <v>0.94910243982235121</v>
      </c>
      <c r="D480" s="3" t="str">
        <f ca="1">IF(SUM($M$14:M479)&gt;=1,"",IF(C480&lt;=$O$2,1,IF(AND(C480&lt;=$O$3,C480&gt;$O$2),2,IF(AND(C480&lt;=$O$4,C480&gt;$O$3),3,IF(AND(C480&lt;=$O$5,C480&gt;$O$4),4,IF(AND(C480&lt;=$O$6,C480&gt;$O$5),5,IF(C480&gt;$O$6,6,"")))))))</f>
        <v/>
      </c>
      <c r="E480" s="7" t="str">
        <f ca="1">IF(D480="","",AVERAGE($D$9:D480))</f>
        <v/>
      </c>
      <c r="F480" s="7" t="str">
        <f ca="1">IF(D480="","",STDEV($D$9:D480))</f>
        <v/>
      </c>
      <c r="G480" s="7" t="str">
        <f t="shared" ca="1" si="72"/>
        <v/>
      </c>
      <c r="H480" s="7" t="str">
        <f t="shared" ca="1" si="75"/>
        <v/>
      </c>
      <c r="I480" s="7" t="str">
        <f t="shared" ca="1" si="76"/>
        <v/>
      </c>
      <c r="J480" s="7" t="str">
        <f t="shared" ca="1" si="77"/>
        <v/>
      </c>
      <c r="K480" s="26" t="str">
        <f t="shared" ca="1" si="78"/>
        <v/>
      </c>
      <c r="L480" s="20" t="str">
        <f t="shared" ca="1" si="73"/>
        <v/>
      </c>
      <c r="M480" s="24" t="str">
        <f t="shared" ca="1" si="74"/>
        <v/>
      </c>
    </row>
    <row r="481" spans="2:13" x14ac:dyDescent="0.25">
      <c r="B481" s="2">
        <v>473</v>
      </c>
      <c r="C481" s="2">
        <f t="shared" ca="1" si="71"/>
        <v>0.5345558563972227</v>
      </c>
      <c r="D481" s="3" t="str">
        <f ca="1">IF(SUM($M$14:M480)&gt;=1,"",IF(C481&lt;=$O$2,1,IF(AND(C481&lt;=$O$3,C481&gt;$O$2),2,IF(AND(C481&lt;=$O$4,C481&gt;$O$3),3,IF(AND(C481&lt;=$O$5,C481&gt;$O$4),4,IF(AND(C481&lt;=$O$6,C481&gt;$O$5),5,IF(C481&gt;$O$6,6,"")))))))</f>
        <v/>
      </c>
      <c r="E481" s="7" t="str">
        <f ca="1">IF(D481="","",AVERAGE($D$9:D481))</f>
        <v/>
      </c>
      <c r="F481" s="7" t="str">
        <f ca="1">IF(D481="","",STDEV($D$9:D481))</f>
        <v/>
      </c>
      <c r="G481" s="7" t="str">
        <f t="shared" ca="1" si="72"/>
        <v/>
      </c>
      <c r="H481" s="7" t="str">
        <f t="shared" ca="1" si="75"/>
        <v/>
      </c>
      <c r="I481" s="7" t="str">
        <f t="shared" ca="1" si="76"/>
        <v/>
      </c>
      <c r="J481" s="7" t="str">
        <f t="shared" ca="1" si="77"/>
        <v/>
      </c>
      <c r="K481" s="26" t="str">
        <f t="shared" ca="1" si="78"/>
        <v/>
      </c>
      <c r="L481" s="20" t="str">
        <f t="shared" ca="1" si="73"/>
        <v/>
      </c>
      <c r="M481" s="24" t="str">
        <f t="shared" ca="1" si="74"/>
        <v/>
      </c>
    </row>
    <row r="482" spans="2:13" x14ac:dyDescent="0.25">
      <c r="B482" s="2">
        <v>474</v>
      </c>
      <c r="C482" s="2">
        <f t="shared" ca="1" si="71"/>
        <v>0.18659891893410885</v>
      </c>
      <c r="D482" s="3" t="str">
        <f ca="1">IF(SUM($M$14:M481)&gt;=1,"",IF(C482&lt;=$O$2,1,IF(AND(C482&lt;=$O$3,C482&gt;$O$2),2,IF(AND(C482&lt;=$O$4,C482&gt;$O$3),3,IF(AND(C482&lt;=$O$5,C482&gt;$O$4),4,IF(AND(C482&lt;=$O$6,C482&gt;$O$5),5,IF(C482&gt;$O$6,6,"")))))))</f>
        <v/>
      </c>
      <c r="E482" s="7" t="str">
        <f ca="1">IF(D482="","",AVERAGE($D$9:D482))</f>
        <v/>
      </c>
      <c r="F482" s="7" t="str">
        <f ca="1">IF(D482="","",STDEV($D$9:D482))</f>
        <v/>
      </c>
      <c r="G482" s="7" t="str">
        <f t="shared" ca="1" si="72"/>
        <v/>
      </c>
      <c r="H482" s="7" t="str">
        <f t="shared" ca="1" si="75"/>
        <v/>
      </c>
      <c r="I482" s="7" t="str">
        <f t="shared" ca="1" si="76"/>
        <v/>
      </c>
      <c r="J482" s="7" t="str">
        <f t="shared" ca="1" si="77"/>
        <v/>
      </c>
      <c r="K482" s="26" t="str">
        <f t="shared" ca="1" si="78"/>
        <v/>
      </c>
      <c r="L482" s="20" t="str">
        <f t="shared" ca="1" si="73"/>
        <v/>
      </c>
      <c r="M482" s="24" t="str">
        <f t="shared" ca="1" si="74"/>
        <v/>
      </c>
    </row>
    <row r="483" spans="2:13" x14ac:dyDescent="0.25">
      <c r="B483" s="2">
        <v>475</v>
      </c>
      <c r="C483" s="2">
        <f t="shared" ca="1" si="71"/>
        <v>0.60197592218323259</v>
      </c>
      <c r="D483" s="3" t="str">
        <f ca="1">IF(SUM($M$14:M482)&gt;=1,"",IF(C483&lt;=$O$2,1,IF(AND(C483&lt;=$O$3,C483&gt;$O$2),2,IF(AND(C483&lt;=$O$4,C483&gt;$O$3),3,IF(AND(C483&lt;=$O$5,C483&gt;$O$4),4,IF(AND(C483&lt;=$O$6,C483&gt;$O$5),5,IF(C483&gt;$O$6,6,"")))))))</f>
        <v/>
      </c>
      <c r="E483" s="7" t="str">
        <f ca="1">IF(D483="","",AVERAGE($D$9:D483))</f>
        <v/>
      </c>
      <c r="F483" s="7" t="str">
        <f ca="1">IF(D483="","",STDEV($D$9:D483))</f>
        <v/>
      </c>
      <c r="G483" s="7" t="str">
        <f t="shared" ca="1" si="72"/>
        <v/>
      </c>
      <c r="H483" s="7" t="str">
        <f t="shared" ca="1" si="75"/>
        <v/>
      </c>
      <c r="I483" s="7" t="str">
        <f t="shared" ca="1" si="76"/>
        <v/>
      </c>
      <c r="J483" s="7" t="str">
        <f t="shared" ca="1" si="77"/>
        <v/>
      </c>
      <c r="K483" s="26" t="str">
        <f t="shared" ca="1" si="78"/>
        <v/>
      </c>
      <c r="L483" s="20" t="str">
        <f t="shared" ca="1" si="73"/>
        <v/>
      </c>
      <c r="M483" s="24" t="str">
        <f t="shared" ca="1" si="74"/>
        <v/>
      </c>
    </row>
    <row r="484" spans="2:13" x14ac:dyDescent="0.25">
      <c r="B484" s="2">
        <v>476</v>
      </c>
      <c r="C484" s="2">
        <f t="shared" ca="1" si="71"/>
        <v>0.39408826752500703</v>
      </c>
      <c r="D484" s="3" t="str">
        <f ca="1">IF(SUM($M$14:M483)&gt;=1,"",IF(C484&lt;=$O$2,1,IF(AND(C484&lt;=$O$3,C484&gt;$O$2),2,IF(AND(C484&lt;=$O$4,C484&gt;$O$3),3,IF(AND(C484&lt;=$O$5,C484&gt;$O$4),4,IF(AND(C484&lt;=$O$6,C484&gt;$O$5),5,IF(C484&gt;$O$6,6,"")))))))</f>
        <v/>
      </c>
      <c r="E484" s="7" t="str">
        <f ca="1">IF(D484="","",AVERAGE($D$9:D484))</f>
        <v/>
      </c>
      <c r="F484" s="7" t="str">
        <f ca="1">IF(D484="","",STDEV($D$9:D484))</f>
        <v/>
      </c>
      <c r="G484" s="7" t="str">
        <f t="shared" ca="1" si="72"/>
        <v/>
      </c>
      <c r="H484" s="7" t="str">
        <f t="shared" ca="1" si="75"/>
        <v/>
      </c>
      <c r="I484" s="7" t="str">
        <f t="shared" ca="1" si="76"/>
        <v/>
      </c>
      <c r="J484" s="7" t="str">
        <f t="shared" ca="1" si="77"/>
        <v/>
      </c>
      <c r="K484" s="26" t="str">
        <f t="shared" ca="1" si="78"/>
        <v/>
      </c>
      <c r="L484" s="20" t="str">
        <f t="shared" ca="1" si="73"/>
        <v/>
      </c>
      <c r="M484" s="24" t="str">
        <f t="shared" ca="1" si="74"/>
        <v/>
      </c>
    </row>
    <row r="485" spans="2:13" x14ac:dyDescent="0.25">
      <c r="B485" s="2">
        <v>477</v>
      </c>
      <c r="C485" s="2">
        <f t="shared" ca="1" si="71"/>
        <v>0.30678992502555069</v>
      </c>
      <c r="D485" s="3" t="str">
        <f ca="1">IF(SUM($M$14:M484)&gt;=1,"",IF(C485&lt;=$O$2,1,IF(AND(C485&lt;=$O$3,C485&gt;$O$2),2,IF(AND(C485&lt;=$O$4,C485&gt;$O$3),3,IF(AND(C485&lt;=$O$5,C485&gt;$O$4),4,IF(AND(C485&lt;=$O$6,C485&gt;$O$5),5,IF(C485&gt;$O$6,6,"")))))))</f>
        <v/>
      </c>
      <c r="E485" s="7" t="str">
        <f ca="1">IF(D485="","",AVERAGE($D$9:D485))</f>
        <v/>
      </c>
      <c r="F485" s="7" t="str">
        <f ca="1">IF(D485="","",STDEV($D$9:D485))</f>
        <v/>
      </c>
      <c r="G485" s="7" t="str">
        <f t="shared" ca="1" si="72"/>
        <v/>
      </c>
      <c r="H485" s="7" t="str">
        <f t="shared" ca="1" si="75"/>
        <v/>
      </c>
      <c r="I485" s="7" t="str">
        <f t="shared" ca="1" si="76"/>
        <v/>
      </c>
      <c r="J485" s="7" t="str">
        <f t="shared" ca="1" si="77"/>
        <v/>
      </c>
      <c r="K485" s="26" t="str">
        <f t="shared" ca="1" si="78"/>
        <v/>
      </c>
      <c r="L485" s="20" t="str">
        <f t="shared" ca="1" si="73"/>
        <v/>
      </c>
      <c r="M485" s="24" t="str">
        <f t="shared" ca="1" si="74"/>
        <v/>
      </c>
    </row>
    <row r="486" spans="2:13" x14ac:dyDescent="0.25">
      <c r="B486" s="2">
        <v>478</v>
      </c>
      <c r="C486" s="2">
        <f t="shared" ca="1" si="71"/>
        <v>0.21590236513868766</v>
      </c>
      <c r="D486" s="3" t="str">
        <f ca="1">IF(SUM($M$14:M485)&gt;=1,"",IF(C486&lt;=$O$2,1,IF(AND(C486&lt;=$O$3,C486&gt;$O$2),2,IF(AND(C486&lt;=$O$4,C486&gt;$O$3),3,IF(AND(C486&lt;=$O$5,C486&gt;$O$4),4,IF(AND(C486&lt;=$O$6,C486&gt;$O$5),5,IF(C486&gt;$O$6,6,"")))))))</f>
        <v/>
      </c>
      <c r="E486" s="7" t="str">
        <f ca="1">IF(D486="","",AVERAGE($D$9:D486))</f>
        <v/>
      </c>
      <c r="F486" s="7" t="str">
        <f ca="1">IF(D486="","",STDEV($D$9:D486))</f>
        <v/>
      </c>
      <c r="G486" s="7" t="str">
        <f t="shared" ca="1" si="72"/>
        <v/>
      </c>
      <c r="H486" s="7" t="str">
        <f t="shared" ca="1" si="75"/>
        <v/>
      </c>
      <c r="I486" s="7" t="str">
        <f t="shared" ca="1" si="76"/>
        <v/>
      </c>
      <c r="J486" s="7" t="str">
        <f t="shared" ca="1" si="77"/>
        <v/>
      </c>
      <c r="K486" s="26" t="str">
        <f t="shared" ca="1" si="78"/>
        <v/>
      </c>
      <c r="L486" s="20" t="str">
        <f t="shared" ca="1" si="73"/>
        <v/>
      </c>
      <c r="M486" s="24" t="str">
        <f t="shared" ca="1" si="74"/>
        <v/>
      </c>
    </row>
    <row r="487" spans="2:13" x14ac:dyDescent="0.25">
      <c r="B487" s="2">
        <v>479</v>
      </c>
      <c r="C487" s="2">
        <f t="shared" ca="1" si="71"/>
        <v>0.66987045296217906</v>
      </c>
      <c r="D487" s="3" t="str">
        <f ca="1">IF(SUM($M$14:M486)&gt;=1,"",IF(C487&lt;=$O$2,1,IF(AND(C487&lt;=$O$3,C487&gt;$O$2),2,IF(AND(C487&lt;=$O$4,C487&gt;$O$3),3,IF(AND(C487&lt;=$O$5,C487&gt;$O$4),4,IF(AND(C487&lt;=$O$6,C487&gt;$O$5),5,IF(C487&gt;$O$6,6,"")))))))</f>
        <v/>
      </c>
      <c r="E487" s="7" t="str">
        <f ca="1">IF(D487="","",AVERAGE($D$9:D487))</f>
        <v/>
      </c>
      <c r="F487" s="7" t="str">
        <f ca="1">IF(D487="","",STDEV($D$9:D487))</f>
        <v/>
      </c>
      <c r="G487" s="7" t="str">
        <f t="shared" ca="1" si="72"/>
        <v/>
      </c>
      <c r="H487" s="7" t="str">
        <f t="shared" ca="1" si="75"/>
        <v/>
      </c>
      <c r="I487" s="7" t="str">
        <f t="shared" ca="1" si="76"/>
        <v/>
      </c>
      <c r="J487" s="7" t="str">
        <f t="shared" ca="1" si="77"/>
        <v/>
      </c>
      <c r="K487" s="26" t="str">
        <f t="shared" ca="1" si="78"/>
        <v/>
      </c>
      <c r="L487" s="20" t="str">
        <f t="shared" ca="1" si="73"/>
        <v/>
      </c>
      <c r="M487" s="24" t="str">
        <f t="shared" ca="1" si="74"/>
        <v/>
      </c>
    </row>
    <row r="488" spans="2:13" x14ac:dyDescent="0.25">
      <c r="B488" s="2">
        <v>480</v>
      </c>
      <c r="C488" s="2">
        <f t="shared" ca="1" si="71"/>
        <v>0.49655292830039377</v>
      </c>
      <c r="D488" s="3" t="str">
        <f ca="1">IF(SUM($M$14:M487)&gt;=1,"",IF(C488&lt;=$O$2,1,IF(AND(C488&lt;=$O$3,C488&gt;$O$2),2,IF(AND(C488&lt;=$O$4,C488&gt;$O$3),3,IF(AND(C488&lt;=$O$5,C488&gt;$O$4),4,IF(AND(C488&lt;=$O$6,C488&gt;$O$5),5,IF(C488&gt;$O$6,6,"")))))))</f>
        <v/>
      </c>
      <c r="E488" s="7" t="str">
        <f ca="1">IF(D488="","",AVERAGE($D$9:D488))</f>
        <v/>
      </c>
      <c r="F488" s="7" t="str">
        <f ca="1">IF(D488="","",STDEV($D$9:D488))</f>
        <v/>
      </c>
      <c r="G488" s="7" t="str">
        <f t="shared" ca="1" si="72"/>
        <v/>
      </c>
      <c r="H488" s="7" t="str">
        <f t="shared" ca="1" si="75"/>
        <v/>
      </c>
      <c r="I488" s="7" t="str">
        <f t="shared" ca="1" si="76"/>
        <v/>
      </c>
      <c r="J488" s="7" t="str">
        <f t="shared" ca="1" si="77"/>
        <v/>
      </c>
      <c r="K488" s="26" t="str">
        <f t="shared" ca="1" si="78"/>
        <v/>
      </c>
      <c r="L488" s="20" t="str">
        <f t="shared" ca="1" si="73"/>
        <v/>
      </c>
      <c r="M488" s="24" t="str">
        <f t="shared" ca="1" si="74"/>
        <v/>
      </c>
    </row>
    <row r="489" spans="2:13" x14ac:dyDescent="0.25">
      <c r="B489" s="2">
        <v>481</v>
      </c>
      <c r="C489" s="2">
        <f t="shared" ca="1" si="71"/>
        <v>0.42600180063748072</v>
      </c>
      <c r="D489" s="3" t="str">
        <f ca="1">IF(SUM($M$14:M488)&gt;=1,"",IF(C489&lt;=$O$2,1,IF(AND(C489&lt;=$O$3,C489&gt;$O$2),2,IF(AND(C489&lt;=$O$4,C489&gt;$O$3),3,IF(AND(C489&lt;=$O$5,C489&gt;$O$4),4,IF(AND(C489&lt;=$O$6,C489&gt;$O$5),5,IF(C489&gt;$O$6,6,"")))))))</f>
        <v/>
      </c>
      <c r="E489" s="7" t="str">
        <f ca="1">IF(D489="","",AVERAGE($D$9:D489))</f>
        <v/>
      </c>
      <c r="F489" s="7" t="str">
        <f ca="1">IF(D489="","",STDEV($D$9:D489))</f>
        <v/>
      </c>
      <c r="G489" s="7" t="str">
        <f t="shared" ca="1" si="72"/>
        <v/>
      </c>
      <c r="H489" s="7" t="str">
        <f t="shared" ca="1" si="75"/>
        <v/>
      </c>
      <c r="I489" s="7" t="str">
        <f t="shared" ca="1" si="76"/>
        <v/>
      </c>
      <c r="J489" s="7" t="str">
        <f t="shared" ca="1" si="77"/>
        <v/>
      </c>
      <c r="K489" s="26" t="str">
        <f t="shared" ca="1" si="78"/>
        <v/>
      </c>
      <c r="L489" s="20" t="str">
        <f t="shared" ca="1" si="73"/>
        <v/>
      </c>
      <c r="M489" s="24" t="str">
        <f t="shared" ca="1" si="74"/>
        <v/>
      </c>
    </row>
    <row r="490" spans="2:13" x14ac:dyDescent="0.25">
      <c r="B490" s="2">
        <v>482</v>
      </c>
      <c r="C490" s="2">
        <f t="shared" ca="1" si="71"/>
        <v>0.87724575303115615</v>
      </c>
      <c r="D490" s="3" t="str">
        <f ca="1">IF(SUM($M$14:M489)&gt;=1,"",IF(C490&lt;=$O$2,1,IF(AND(C490&lt;=$O$3,C490&gt;$O$2),2,IF(AND(C490&lt;=$O$4,C490&gt;$O$3),3,IF(AND(C490&lt;=$O$5,C490&gt;$O$4),4,IF(AND(C490&lt;=$O$6,C490&gt;$O$5),5,IF(C490&gt;$O$6,6,"")))))))</f>
        <v/>
      </c>
      <c r="E490" s="7" t="str">
        <f ca="1">IF(D490="","",AVERAGE($D$9:D490))</f>
        <v/>
      </c>
      <c r="F490" s="7" t="str">
        <f ca="1">IF(D490="","",STDEV($D$9:D490))</f>
        <v/>
      </c>
      <c r="G490" s="7" t="str">
        <f t="shared" ca="1" si="72"/>
        <v/>
      </c>
      <c r="H490" s="7" t="str">
        <f t="shared" ca="1" si="75"/>
        <v/>
      </c>
      <c r="I490" s="7" t="str">
        <f t="shared" ca="1" si="76"/>
        <v/>
      </c>
      <c r="J490" s="7" t="str">
        <f t="shared" ca="1" si="77"/>
        <v/>
      </c>
      <c r="K490" s="26" t="str">
        <f t="shared" ca="1" si="78"/>
        <v/>
      </c>
      <c r="L490" s="20" t="str">
        <f t="shared" ca="1" si="73"/>
        <v/>
      </c>
      <c r="M490" s="24" t="str">
        <f t="shared" ca="1" si="74"/>
        <v/>
      </c>
    </row>
    <row r="491" spans="2:13" x14ac:dyDescent="0.25">
      <c r="B491" s="2">
        <v>483</v>
      </c>
      <c r="C491" s="2">
        <f t="shared" ca="1" si="71"/>
        <v>0.22481728983978111</v>
      </c>
      <c r="D491" s="3" t="str">
        <f ca="1">IF(SUM($M$14:M490)&gt;=1,"",IF(C491&lt;=$O$2,1,IF(AND(C491&lt;=$O$3,C491&gt;$O$2),2,IF(AND(C491&lt;=$O$4,C491&gt;$O$3),3,IF(AND(C491&lt;=$O$5,C491&gt;$O$4),4,IF(AND(C491&lt;=$O$6,C491&gt;$O$5),5,IF(C491&gt;$O$6,6,"")))))))</f>
        <v/>
      </c>
      <c r="E491" s="7" t="str">
        <f ca="1">IF(D491="","",AVERAGE($D$9:D491))</f>
        <v/>
      </c>
      <c r="F491" s="7" t="str">
        <f ca="1">IF(D491="","",STDEV($D$9:D491))</f>
        <v/>
      </c>
      <c r="G491" s="7" t="str">
        <f t="shared" ca="1" si="72"/>
        <v/>
      </c>
      <c r="H491" s="7" t="str">
        <f t="shared" ca="1" si="75"/>
        <v/>
      </c>
      <c r="I491" s="7" t="str">
        <f t="shared" ca="1" si="76"/>
        <v/>
      </c>
      <c r="J491" s="7" t="str">
        <f t="shared" ca="1" si="77"/>
        <v/>
      </c>
      <c r="K491" s="26" t="str">
        <f t="shared" ca="1" si="78"/>
        <v/>
      </c>
      <c r="L491" s="20" t="str">
        <f t="shared" ca="1" si="73"/>
        <v/>
      </c>
      <c r="M491" s="24" t="str">
        <f t="shared" ca="1" si="74"/>
        <v/>
      </c>
    </row>
    <row r="492" spans="2:13" x14ac:dyDescent="0.25">
      <c r="B492" s="2">
        <v>484</v>
      </c>
      <c r="C492" s="2">
        <f t="shared" ca="1" si="71"/>
        <v>0.30662847309133312</v>
      </c>
      <c r="D492" s="3" t="str">
        <f ca="1">IF(SUM($M$14:M491)&gt;=1,"",IF(C492&lt;=$O$2,1,IF(AND(C492&lt;=$O$3,C492&gt;$O$2),2,IF(AND(C492&lt;=$O$4,C492&gt;$O$3),3,IF(AND(C492&lt;=$O$5,C492&gt;$O$4),4,IF(AND(C492&lt;=$O$6,C492&gt;$O$5),5,IF(C492&gt;$O$6,6,"")))))))</f>
        <v/>
      </c>
      <c r="E492" s="7" t="str">
        <f ca="1">IF(D492="","",AVERAGE($D$9:D492))</f>
        <v/>
      </c>
      <c r="F492" s="7" t="str">
        <f ca="1">IF(D492="","",STDEV($D$9:D492))</f>
        <v/>
      </c>
      <c r="G492" s="7" t="str">
        <f t="shared" ca="1" si="72"/>
        <v/>
      </c>
      <c r="H492" s="7" t="str">
        <f t="shared" ca="1" si="75"/>
        <v/>
      </c>
      <c r="I492" s="7" t="str">
        <f t="shared" ca="1" si="76"/>
        <v/>
      </c>
      <c r="J492" s="7" t="str">
        <f t="shared" ca="1" si="77"/>
        <v/>
      </c>
      <c r="K492" s="26" t="str">
        <f t="shared" ca="1" si="78"/>
        <v/>
      </c>
      <c r="L492" s="20" t="str">
        <f t="shared" ca="1" si="73"/>
        <v/>
      </c>
      <c r="M492" s="24" t="str">
        <f t="shared" ca="1" si="74"/>
        <v/>
      </c>
    </row>
    <row r="493" spans="2:13" x14ac:dyDescent="0.25">
      <c r="B493" s="2">
        <v>485</v>
      </c>
      <c r="C493" s="2">
        <f t="shared" ca="1" si="71"/>
        <v>0.27321652587095135</v>
      </c>
      <c r="D493" s="3" t="str">
        <f ca="1">IF(SUM($M$14:M492)&gt;=1,"",IF(C493&lt;=$O$2,1,IF(AND(C493&lt;=$O$3,C493&gt;$O$2),2,IF(AND(C493&lt;=$O$4,C493&gt;$O$3),3,IF(AND(C493&lt;=$O$5,C493&gt;$O$4),4,IF(AND(C493&lt;=$O$6,C493&gt;$O$5),5,IF(C493&gt;$O$6,6,"")))))))</f>
        <v/>
      </c>
      <c r="E493" s="7" t="str">
        <f ca="1">IF(D493="","",AVERAGE($D$9:D493))</f>
        <v/>
      </c>
      <c r="F493" s="7" t="str">
        <f ca="1">IF(D493="","",STDEV($D$9:D493))</f>
        <v/>
      </c>
      <c r="G493" s="7" t="str">
        <f t="shared" ca="1" si="72"/>
        <v/>
      </c>
      <c r="H493" s="7" t="str">
        <f t="shared" ca="1" si="75"/>
        <v/>
      </c>
      <c r="I493" s="7" t="str">
        <f t="shared" ca="1" si="76"/>
        <v/>
      </c>
      <c r="J493" s="7" t="str">
        <f t="shared" ca="1" si="77"/>
        <v/>
      </c>
      <c r="K493" s="26" t="str">
        <f t="shared" ca="1" si="78"/>
        <v/>
      </c>
      <c r="L493" s="20" t="str">
        <f t="shared" ca="1" si="73"/>
        <v/>
      </c>
      <c r="M493" s="24" t="str">
        <f t="shared" ca="1" si="74"/>
        <v/>
      </c>
    </row>
    <row r="494" spans="2:13" x14ac:dyDescent="0.25">
      <c r="B494" s="2">
        <v>486</v>
      </c>
      <c r="C494" s="2">
        <f t="shared" ca="1" si="71"/>
        <v>3.2469831723754616E-2</v>
      </c>
      <c r="D494" s="3" t="str">
        <f ca="1">IF(SUM($M$14:M493)&gt;=1,"",IF(C494&lt;=$O$2,1,IF(AND(C494&lt;=$O$3,C494&gt;$O$2),2,IF(AND(C494&lt;=$O$4,C494&gt;$O$3),3,IF(AND(C494&lt;=$O$5,C494&gt;$O$4),4,IF(AND(C494&lt;=$O$6,C494&gt;$O$5),5,IF(C494&gt;$O$6,6,"")))))))</f>
        <v/>
      </c>
      <c r="E494" s="7" t="str">
        <f ca="1">IF(D494="","",AVERAGE($D$9:D494))</f>
        <v/>
      </c>
      <c r="F494" s="7" t="str">
        <f ca="1">IF(D494="","",STDEV($D$9:D494))</f>
        <v/>
      </c>
      <c r="G494" s="7" t="str">
        <f t="shared" ca="1" si="72"/>
        <v/>
      </c>
      <c r="H494" s="7" t="str">
        <f t="shared" ca="1" si="75"/>
        <v/>
      </c>
      <c r="I494" s="7" t="str">
        <f t="shared" ca="1" si="76"/>
        <v/>
      </c>
      <c r="J494" s="7" t="str">
        <f t="shared" ca="1" si="77"/>
        <v/>
      </c>
      <c r="K494" s="26" t="str">
        <f t="shared" ca="1" si="78"/>
        <v/>
      </c>
      <c r="L494" s="20" t="str">
        <f t="shared" ca="1" si="73"/>
        <v/>
      </c>
      <c r="M494" s="24" t="str">
        <f t="shared" ca="1" si="74"/>
        <v/>
      </c>
    </row>
    <row r="495" spans="2:13" x14ac:dyDescent="0.25">
      <c r="B495" s="2">
        <v>487</v>
      </c>
      <c r="C495" s="2">
        <f t="shared" ca="1" si="71"/>
        <v>0.29536480723920111</v>
      </c>
      <c r="D495" s="3" t="str">
        <f ca="1">IF(SUM($M$14:M494)&gt;=1,"",IF(C495&lt;=$O$2,1,IF(AND(C495&lt;=$O$3,C495&gt;$O$2),2,IF(AND(C495&lt;=$O$4,C495&gt;$O$3),3,IF(AND(C495&lt;=$O$5,C495&gt;$O$4),4,IF(AND(C495&lt;=$O$6,C495&gt;$O$5),5,IF(C495&gt;$O$6,6,"")))))))</f>
        <v/>
      </c>
      <c r="E495" s="7" t="str">
        <f ca="1">IF(D495="","",AVERAGE($D$9:D495))</f>
        <v/>
      </c>
      <c r="F495" s="7" t="str">
        <f ca="1">IF(D495="","",STDEV($D$9:D495))</f>
        <v/>
      </c>
      <c r="G495" s="7" t="str">
        <f t="shared" ca="1" si="72"/>
        <v/>
      </c>
      <c r="H495" s="7" t="str">
        <f t="shared" ca="1" si="75"/>
        <v/>
      </c>
      <c r="I495" s="7" t="str">
        <f t="shared" ca="1" si="76"/>
        <v/>
      </c>
      <c r="J495" s="7" t="str">
        <f t="shared" ca="1" si="77"/>
        <v/>
      </c>
      <c r="K495" s="26" t="str">
        <f t="shared" ca="1" si="78"/>
        <v/>
      </c>
      <c r="L495" s="20" t="str">
        <f t="shared" ca="1" si="73"/>
        <v/>
      </c>
      <c r="M495" s="24" t="str">
        <f t="shared" ca="1" si="74"/>
        <v/>
      </c>
    </row>
    <row r="496" spans="2:13" x14ac:dyDescent="0.25">
      <c r="B496" s="2">
        <v>488</v>
      </c>
      <c r="C496" s="2">
        <f t="shared" ca="1" si="71"/>
        <v>0.43519531453192528</v>
      </c>
      <c r="D496" s="3" t="str">
        <f ca="1">IF(SUM($M$14:M495)&gt;=1,"",IF(C496&lt;=$O$2,1,IF(AND(C496&lt;=$O$3,C496&gt;$O$2),2,IF(AND(C496&lt;=$O$4,C496&gt;$O$3),3,IF(AND(C496&lt;=$O$5,C496&gt;$O$4),4,IF(AND(C496&lt;=$O$6,C496&gt;$O$5),5,IF(C496&gt;$O$6,6,"")))))))</f>
        <v/>
      </c>
      <c r="E496" s="7" t="str">
        <f ca="1">IF(D496="","",AVERAGE($D$9:D496))</f>
        <v/>
      </c>
      <c r="F496" s="7" t="str">
        <f ca="1">IF(D496="","",STDEV($D$9:D496))</f>
        <v/>
      </c>
      <c r="G496" s="7" t="str">
        <f t="shared" ca="1" si="72"/>
        <v/>
      </c>
      <c r="H496" s="7" t="str">
        <f t="shared" ca="1" si="75"/>
        <v/>
      </c>
      <c r="I496" s="7" t="str">
        <f t="shared" ca="1" si="76"/>
        <v/>
      </c>
      <c r="J496" s="7" t="str">
        <f t="shared" ca="1" si="77"/>
        <v/>
      </c>
      <c r="K496" s="26" t="str">
        <f t="shared" ca="1" si="78"/>
        <v/>
      </c>
      <c r="L496" s="20" t="str">
        <f t="shared" ca="1" si="73"/>
        <v/>
      </c>
      <c r="M496" s="24" t="str">
        <f t="shared" ca="1" si="74"/>
        <v/>
      </c>
    </row>
    <row r="497" spans="2:13" x14ac:dyDescent="0.25">
      <c r="B497" s="2">
        <v>489</v>
      </c>
      <c r="C497" s="2">
        <f t="shared" ca="1" si="71"/>
        <v>0.17155226237395726</v>
      </c>
      <c r="D497" s="3" t="str">
        <f ca="1">IF(SUM($M$14:M496)&gt;=1,"",IF(C497&lt;=$O$2,1,IF(AND(C497&lt;=$O$3,C497&gt;$O$2),2,IF(AND(C497&lt;=$O$4,C497&gt;$O$3),3,IF(AND(C497&lt;=$O$5,C497&gt;$O$4),4,IF(AND(C497&lt;=$O$6,C497&gt;$O$5),5,IF(C497&gt;$O$6,6,"")))))))</f>
        <v/>
      </c>
      <c r="E497" s="7" t="str">
        <f ca="1">IF(D497="","",AVERAGE($D$9:D497))</f>
        <v/>
      </c>
      <c r="F497" s="7" t="str">
        <f ca="1">IF(D497="","",STDEV($D$9:D497))</f>
        <v/>
      </c>
      <c r="G497" s="7" t="str">
        <f t="shared" ca="1" si="72"/>
        <v/>
      </c>
      <c r="H497" s="7" t="str">
        <f t="shared" ca="1" si="75"/>
        <v/>
      </c>
      <c r="I497" s="7" t="str">
        <f t="shared" ca="1" si="76"/>
        <v/>
      </c>
      <c r="J497" s="7" t="str">
        <f t="shared" ca="1" si="77"/>
        <v/>
      </c>
      <c r="K497" s="26" t="str">
        <f t="shared" ca="1" si="78"/>
        <v/>
      </c>
      <c r="L497" s="20" t="str">
        <f t="shared" ca="1" si="73"/>
        <v/>
      </c>
      <c r="M497" s="24" t="str">
        <f t="shared" ca="1" si="74"/>
        <v/>
      </c>
    </row>
    <row r="498" spans="2:13" x14ac:dyDescent="0.25">
      <c r="B498" s="2">
        <v>490</v>
      </c>
      <c r="C498" s="2">
        <f t="shared" ca="1" si="71"/>
        <v>0.69788361231416407</v>
      </c>
      <c r="D498" s="3" t="str">
        <f ca="1">IF(SUM($M$14:M497)&gt;=1,"",IF(C498&lt;=$O$2,1,IF(AND(C498&lt;=$O$3,C498&gt;$O$2),2,IF(AND(C498&lt;=$O$4,C498&gt;$O$3),3,IF(AND(C498&lt;=$O$5,C498&gt;$O$4),4,IF(AND(C498&lt;=$O$6,C498&gt;$O$5),5,IF(C498&gt;$O$6,6,"")))))))</f>
        <v/>
      </c>
      <c r="E498" s="7" t="str">
        <f ca="1">IF(D498="","",AVERAGE($D$9:D498))</f>
        <v/>
      </c>
      <c r="F498" s="7" t="str">
        <f ca="1">IF(D498="","",STDEV($D$9:D498))</f>
        <v/>
      </c>
      <c r="G498" s="7" t="str">
        <f t="shared" ca="1" si="72"/>
        <v/>
      </c>
      <c r="H498" s="7" t="str">
        <f t="shared" ca="1" si="75"/>
        <v/>
      </c>
      <c r="I498" s="7" t="str">
        <f t="shared" ca="1" si="76"/>
        <v/>
      </c>
      <c r="J498" s="7" t="str">
        <f t="shared" ca="1" si="77"/>
        <v/>
      </c>
      <c r="K498" s="26" t="str">
        <f t="shared" ca="1" si="78"/>
        <v/>
      </c>
      <c r="L498" s="20" t="str">
        <f t="shared" ca="1" si="73"/>
        <v/>
      </c>
      <c r="M498" s="24" t="str">
        <f t="shared" ca="1" si="74"/>
        <v/>
      </c>
    </row>
    <row r="499" spans="2:13" x14ac:dyDescent="0.25">
      <c r="B499" s="2">
        <v>491</v>
      </c>
      <c r="C499" s="2">
        <f t="shared" ca="1" si="71"/>
        <v>0.41044368056398428</v>
      </c>
      <c r="D499" s="3" t="str">
        <f ca="1">IF(SUM($M$14:M498)&gt;=1,"",IF(C499&lt;=$O$2,1,IF(AND(C499&lt;=$O$3,C499&gt;$O$2),2,IF(AND(C499&lt;=$O$4,C499&gt;$O$3),3,IF(AND(C499&lt;=$O$5,C499&gt;$O$4),4,IF(AND(C499&lt;=$O$6,C499&gt;$O$5),5,IF(C499&gt;$O$6,6,"")))))))</f>
        <v/>
      </c>
      <c r="E499" s="7" t="str">
        <f ca="1">IF(D499="","",AVERAGE($D$9:D499))</f>
        <v/>
      </c>
      <c r="F499" s="7" t="str">
        <f ca="1">IF(D499="","",STDEV($D$9:D499))</f>
        <v/>
      </c>
      <c r="G499" s="7" t="str">
        <f t="shared" ca="1" si="72"/>
        <v/>
      </c>
      <c r="H499" s="7" t="str">
        <f t="shared" ca="1" si="75"/>
        <v/>
      </c>
      <c r="I499" s="7" t="str">
        <f t="shared" ca="1" si="76"/>
        <v/>
      </c>
      <c r="J499" s="7" t="str">
        <f t="shared" ca="1" si="77"/>
        <v/>
      </c>
      <c r="K499" s="26" t="str">
        <f t="shared" ca="1" si="78"/>
        <v/>
      </c>
      <c r="L499" s="20" t="str">
        <f t="shared" ca="1" si="73"/>
        <v/>
      </c>
      <c r="M499" s="24" t="str">
        <f t="shared" ca="1" si="74"/>
        <v/>
      </c>
    </row>
    <row r="500" spans="2:13" x14ac:dyDescent="0.25">
      <c r="B500" s="2">
        <v>492</v>
      </c>
      <c r="C500" s="2">
        <f t="shared" ca="1" si="71"/>
        <v>0.54756259014737352</v>
      </c>
      <c r="D500" s="3" t="str">
        <f ca="1">IF(SUM($M$14:M499)&gt;=1,"",IF(C500&lt;=$O$2,1,IF(AND(C500&lt;=$O$3,C500&gt;$O$2),2,IF(AND(C500&lt;=$O$4,C500&gt;$O$3),3,IF(AND(C500&lt;=$O$5,C500&gt;$O$4),4,IF(AND(C500&lt;=$O$6,C500&gt;$O$5),5,IF(C500&gt;$O$6,6,"")))))))</f>
        <v/>
      </c>
      <c r="E500" s="7" t="str">
        <f ca="1">IF(D500="","",AVERAGE($D$9:D500))</f>
        <v/>
      </c>
      <c r="F500" s="7" t="str">
        <f ca="1">IF(D500="","",STDEV($D$9:D500))</f>
        <v/>
      </c>
      <c r="G500" s="7" t="str">
        <f t="shared" ca="1" si="72"/>
        <v/>
      </c>
      <c r="H500" s="7" t="str">
        <f t="shared" ca="1" si="75"/>
        <v/>
      </c>
      <c r="I500" s="7" t="str">
        <f t="shared" ca="1" si="76"/>
        <v/>
      </c>
      <c r="J500" s="7" t="str">
        <f t="shared" ca="1" si="77"/>
        <v/>
      </c>
      <c r="K500" s="26" t="str">
        <f t="shared" ca="1" si="78"/>
        <v/>
      </c>
      <c r="L500" s="20" t="str">
        <f t="shared" ca="1" si="73"/>
        <v/>
      </c>
      <c r="M500" s="24" t="str">
        <f t="shared" ca="1" si="74"/>
        <v/>
      </c>
    </row>
    <row r="501" spans="2:13" x14ac:dyDescent="0.25">
      <c r="B501" s="2">
        <v>493</v>
      </c>
      <c r="C501" s="2">
        <f t="shared" ca="1" si="71"/>
        <v>0.57537233099883722</v>
      </c>
      <c r="D501" s="3" t="str">
        <f ca="1">IF(SUM($M$14:M500)&gt;=1,"",IF(C501&lt;=$O$2,1,IF(AND(C501&lt;=$O$3,C501&gt;$O$2),2,IF(AND(C501&lt;=$O$4,C501&gt;$O$3),3,IF(AND(C501&lt;=$O$5,C501&gt;$O$4),4,IF(AND(C501&lt;=$O$6,C501&gt;$O$5),5,IF(C501&gt;$O$6,6,"")))))))</f>
        <v/>
      </c>
      <c r="E501" s="7" t="str">
        <f ca="1">IF(D501="","",AVERAGE($D$9:D501))</f>
        <v/>
      </c>
      <c r="F501" s="7" t="str">
        <f ca="1">IF(D501="","",STDEV($D$9:D501))</f>
        <v/>
      </c>
      <c r="G501" s="7" t="str">
        <f t="shared" ca="1" si="72"/>
        <v/>
      </c>
      <c r="H501" s="7" t="str">
        <f t="shared" ca="1" si="75"/>
        <v/>
      </c>
      <c r="I501" s="7" t="str">
        <f t="shared" ca="1" si="76"/>
        <v/>
      </c>
      <c r="J501" s="7" t="str">
        <f t="shared" ca="1" si="77"/>
        <v/>
      </c>
      <c r="K501" s="26" t="str">
        <f t="shared" ca="1" si="78"/>
        <v/>
      </c>
      <c r="L501" s="20" t="str">
        <f t="shared" ca="1" si="73"/>
        <v/>
      </c>
      <c r="M501" s="24" t="str">
        <f t="shared" ca="1" si="74"/>
        <v/>
      </c>
    </row>
    <row r="502" spans="2:13" x14ac:dyDescent="0.25">
      <c r="B502" s="2">
        <v>494</v>
      </c>
      <c r="C502" s="2">
        <f t="shared" ca="1" si="71"/>
        <v>0.93238052640085611</v>
      </c>
      <c r="D502" s="3" t="str">
        <f ca="1">IF(SUM($M$14:M501)&gt;=1,"",IF(C502&lt;=$O$2,1,IF(AND(C502&lt;=$O$3,C502&gt;$O$2),2,IF(AND(C502&lt;=$O$4,C502&gt;$O$3),3,IF(AND(C502&lt;=$O$5,C502&gt;$O$4),4,IF(AND(C502&lt;=$O$6,C502&gt;$O$5),5,IF(C502&gt;$O$6,6,"")))))))</f>
        <v/>
      </c>
      <c r="E502" s="7" t="str">
        <f ca="1">IF(D502="","",AVERAGE($D$9:D502))</f>
        <v/>
      </c>
      <c r="F502" s="7" t="str">
        <f ca="1">IF(D502="","",STDEV($D$9:D502))</f>
        <v/>
      </c>
      <c r="G502" s="7" t="str">
        <f t="shared" ca="1" si="72"/>
        <v/>
      </c>
      <c r="H502" s="7" t="str">
        <f t="shared" ca="1" si="75"/>
        <v/>
      </c>
      <c r="I502" s="7" t="str">
        <f t="shared" ca="1" si="76"/>
        <v/>
      </c>
      <c r="J502" s="7" t="str">
        <f t="shared" ca="1" si="77"/>
        <v/>
      </c>
      <c r="K502" s="26" t="str">
        <f t="shared" ca="1" si="78"/>
        <v/>
      </c>
      <c r="L502" s="20" t="str">
        <f t="shared" ca="1" si="73"/>
        <v/>
      </c>
      <c r="M502" s="24" t="str">
        <f t="shared" ca="1" si="74"/>
        <v/>
      </c>
    </row>
    <row r="503" spans="2:13" x14ac:dyDescent="0.25">
      <c r="B503" s="2">
        <v>495</v>
      </c>
      <c r="C503" s="2">
        <f t="shared" ca="1" si="71"/>
        <v>0.83556719601913898</v>
      </c>
      <c r="D503" s="3" t="str">
        <f ca="1">IF(SUM($M$14:M502)&gt;=1,"",IF(C503&lt;=$O$2,1,IF(AND(C503&lt;=$O$3,C503&gt;$O$2),2,IF(AND(C503&lt;=$O$4,C503&gt;$O$3),3,IF(AND(C503&lt;=$O$5,C503&gt;$O$4),4,IF(AND(C503&lt;=$O$6,C503&gt;$O$5),5,IF(C503&gt;$O$6,6,"")))))))</f>
        <v/>
      </c>
      <c r="E503" s="7" t="str">
        <f ca="1">IF(D503="","",AVERAGE($D$9:D503))</f>
        <v/>
      </c>
      <c r="F503" s="7" t="str">
        <f ca="1">IF(D503="","",STDEV($D$9:D503))</f>
        <v/>
      </c>
      <c r="G503" s="7" t="str">
        <f t="shared" ca="1" si="72"/>
        <v/>
      </c>
      <c r="H503" s="7" t="str">
        <f t="shared" ca="1" si="75"/>
        <v/>
      </c>
      <c r="I503" s="7" t="str">
        <f t="shared" ca="1" si="76"/>
        <v/>
      </c>
      <c r="J503" s="7" t="str">
        <f t="shared" ca="1" si="77"/>
        <v/>
      </c>
      <c r="K503" s="26" t="str">
        <f t="shared" ca="1" si="78"/>
        <v/>
      </c>
      <c r="L503" s="20" t="str">
        <f t="shared" ca="1" si="73"/>
        <v/>
      </c>
      <c r="M503" s="24" t="str">
        <f t="shared" ca="1" si="74"/>
        <v/>
      </c>
    </row>
    <row r="504" spans="2:13" x14ac:dyDescent="0.25">
      <c r="B504" s="2">
        <v>496</v>
      </c>
      <c r="C504" s="2">
        <f t="shared" ca="1" si="71"/>
        <v>0.14343893801364693</v>
      </c>
      <c r="D504" s="3" t="str">
        <f ca="1">IF(SUM($M$14:M503)&gt;=1,"",IF(C504&lt;=$O$2,1,IF(AND(C504&lt;=$O$3,C504&gt;$O$2),2,IF(AND(C504&lt;=$O$4,C504&gt;$O$3),3,IF(AND(C504&lt;=$O$5,C504&gt;$O$4),4,IF(AND(C504&lt;=$O$6,C504&gt;$O$5),5,IF(C504&gt;$O$6,6,"")))))))</f>
        <v/>
      </c>
      <c r="E504" s="7" t="str">
        <f ca="1">IF(D504="","",AVERAGE($D$9:D504))</f>
        <v/>
      </c>
      <c r="F504" s="7" t="str">
        <f ca="1">IF(D504="","",STDEV($D$9:D504))</f>
        <v/>
      </c>
      <c r="G504" s="7" t="str">
        <f t="shared" ca="1" si="72"/>
        <v/>
      </c>
      <c r="H504" s="7" t="str">
        <f t="shared" ca="1" si="75"/>
        <v/>
      </c>
      <c r="I504" s="7" t="str">
        <f t="shared" ca="1" si="76"/>
        <v/>
      </c>
      <c r="J504" s="7" t="str">
        <f t="shared" ca="1" si="77"/>
        <v/>
      </c>
      <c r="K504" s="26" t="str">
        <f t="shared" ca="1" si="78"/>
        <v/>
      </c>
      <c r="L504" s="20" t="str">
        <f t="shared" ca="1" si="73"/>
        <v/>
      </c>
      <c r="M504" s="24" t="str">
        <f t="shared" ca="1" si="74"/>
        <v/>
      </c>
    </row>
    <row r="505" spans="2:13" x14ac:dyDescent="0.25">
      <c r="B505" s="2">
        <v>497</v>
      </c>
      <c r="C505" s="2">
        <f t="shared" ca="1" si="71"/>
        <v>0.89237922393983371</v>
      </c>
      <c r="D505" s="3" t="str">
        <f ca="1">IF(SUM($M$14:M504)&gt;=1,"",IF(C505&lt;=$O$2,1,IF(AND(C505&lt;=$O$3,C505&gt;$O$2),2,IF(AND(C505&lt;=$O$4,C505&gt;$O$3),3,IF(AND(C505&lt;=$O$5,C505&gt;$O$4),4,IF(AND(C505&lt;=$O$6,C505&gt;$O$5),5,IF(C505&gt;$O$6,6,"")))))))</f>
        <v/>
      </c>
      <c r="E505" s="7" t="str">
        <f ca="1">IF(D505="","",AVERAGE($D$9:D505))</f>
        <v/>
      </c>
      <c r="F505" s="7" t="str">
        <f ca="1">IF(D505="","",STDEV($D$9:D505))</f>
        <v/>
      </c>
      <c r="G505" s="7" t="str">
        <f t="shared" ca="1" si="72"/>
        <v/>
      </c>
      <c r="H505" s="7" t="str">
        <f t="shared" ca="1" si="75"/>
        <v/>
      </c>
      <c r="I505" s="7" t="str">
        <f t="shared" ca="1" si="76"/>
        <v/>
      </c>
      <c r="J505" s="7" t="str">
        <f t="shared" ca="1" si="77"/>
        <v/>
      </c>
      <c r="K505" s="26" t="str">
        <f t="shared" ca="1" si="78"/>
        <v/>
      </c>
      <c r="L505" s="20" t="str">
        <f t="shared" ca="1" si="73"/>
        <v/>
      </c>
      <c r="M505" s="24" t="str">
        <f t="shared" ca="1" si="74"/>
        <v/>
      </c>
    </row>
    <row r="506" spans="2:13" x14ac:dyDescent="0.25">
      <c r="B506" s="2">
        <v>498</v>
      </c>
      <c r="C506" s="2">
        <f t="shared" ca="1" si="71"/>
        <v>0.70828564795430693</v>
      </c>
      <c r="D506" s="3" t="str">
        <f ca="1">IF(SUM($M$14:M505)&gt;=1,"",IF(C506&lt;=$O$2,1,IF(AND(C506&lt;=$O$3,C506&gt;$O$2),2,IF(AND(C506&lt;=$O$4,C506&gt;$O$3),3,IF(AND(C506&lt;=$O$5,C506&gt;$O$4),4,IF(AND(C506&lt;=$O$6,C506&gt;$O$5),5,IF(C506&gt;$O$6,6,"")))))))</f>
        <v/>
      </c>
      <c r="E506" s="7" t="str">
        <f ca="1">IF(D506="","",AVERAGE($D$9:D506))</f>
        <v/>
      </c>
      <c r="F506" s="7" t="str">
        <f ca="1">IF(D506="","",STDEV($D$9:D506))</f>
        <v/>
      </c>
      <c r="G506" s="7" t="str">
        <f t="shared" ca="1" si="72"/>
        <v/>
      </c>
      <c r="H506" s="7" t="str">
        <f t="shared" ca="1" si="75"/>
        <v/>
      </c>
      <c r="I506" s="7" t="str">
        <f t="shared" ca="1" si="76"/>
        <v/>
      </c>
      <c r="J506" s="7" t="str">
        <f t="shared" ca="1" si="77"/>
        <v/>
      </c>
      <c r="K506" s="26" t="str">
        <f t="shared" ca="1" si="78"/>
        <v/>
      </c>
      <c r="L506" s="20" t="str">
        <f t="shared" ca="1" si="73"/>
        <v/>
      </c>
      <c r="M506" s="24" t="str">
        <f t="shared" ca="1" si="74"/>
        <v/>
      </c>
    </row>
    <row r="507" spans="2:13" x14ac:dyDescent="0.25">
      <c r="B507" s="2">
        <v>499</v>
      </c>
      <c r="C507" s="2">
        <f t="shared" ca="1" si="71"/>
        <v>0.36266839631603376</v>
      </c>
      <c r="D507" s="3" t="str">
        <f ca="1">IF(SUM($M$14:M506)&gt;=1,"",IF(C507&lt;=$O$2,1,IF(AND(C507&lt;=$O$3,C507&gt;$O$2),2,IF(AND(C507&lt;=$O$4,C507&gt;$O$3),3,IF(AND(C507&lt;=$O$5,C507&gt;$O$4),4,IF(AND(C507&lt;=$O$6,C507&gt;$O$5),5,IF(C507&gt;$O$6,6,"")))))))</f>
        <v/>
      </c>
      <c r="E507" s="7" t="str">
        <f ca="1">IF(D507="","",AVERAGE($D$9:D507))</f>
        <v/>
      </c>
      <c r="F507" s="7" t="str">
        <f ca="1">IF(D507="","",STDEV($D$9:D507))</f>
        <v/>
      </c>
      <c r="G507" s="7" t="str">
        <f t="shared" ca="1" si="72"/>
        <v/>
      </c>
      <c r="H507" s="7" t="str">
        <f t="shared" ca="1" si="75"/>
        <v/>
      </c>
      <c r="I507" s="7" t="str">
        <f t="shared" ca="1" si="76"/>
        <v/>
      </c>
      <c r="J507" s="7" t="str">
        <f t="shared" ca="1" si="77"/>
        <v/>
      </c>
      <c r="K507" s="26" t="str">
        <f t="shared" ca="1" si="78"/>
        <v/>
      </c>
      <c r="L507" s="20" t="str">
        <f t="shared" ca="1" si="73"/>
        <v/>
      </c>
      <c r="M507" s="24" t="str">
        <f t="shared" ca="1" si="74"/>
        <v/>
      </c>
    </row>
    <row r="508" spans="2:13" x14ac:dyDescent="0.25">
      <c r="B508" s="2">
        <v>500</v>
      </c>
      <c r="C508" s="2">
        <f t="shared" ca="1" si="71"/>
        <v>9.102016346588937E-2</v>
      </c>
      <c r="D508" s="3" t="str">
        <f ca="1">IF(SUM($M$14:M507)&gt;=1,"",IF(C508&lt;=$O$2,1,IF(AND(C508&lt;=$O$3,C508&gt;$O$2),2,IF(AND(C508&lt;=$O$4,C508&gt;$O$3),3,IF(AND(C508&lt;=$O$5,C508&gt;$O$4),4,IF(AND(C508&lt;=$O$6,C508&gt;$O$5),5,IF(C508&gt;$O$6,6,"")))))))</f>
        <v/>
      </c>
      <c r="E508" s="7" t="str">
        <f ca="1">IF(D508="","",AVERAGE($D$9:D508))</f>
        <v/>
      </c>
      <c r="F508" s="7" t="str">
        <f ca="1">IF(D508="","",STDEV($D$9:D508))</f>
        <v/>
      </c>
      <c r="G508" s="7" t="str">
        <f t="shared" ca="1" si="72"/>
        <v/>
      </c>
      <c r="H508" s="7" t="str">
        <f t="shared" ca="1" si="75"/>
        <v/>
      </c>
      <c r="I508" s="7" t="str">
        <f t="shared" ca="1" si="76"/>
        <v/>
      </c>
      <c r="J508" s="7" t="str">
        <f t="shared" ca="1" si="77"/>
        <v/>
      </c>
      <c r="K508" s="26" t="str">
        <f t="shared" ca="1" si="78"/>
        <v/>
      </c>
      <c r="L508" s="20" t="str">
        <f t="shared" ca="1" si="73"/>
        <v/>
      </c>
      <c r="M508" s="24" t="str">
        <f t="shared" ca="1" si="74"/>
        <v/>
      </c>
    </row>
  </sheetData>
  <phoneticPr fontId="1" type="noConversion"/>
  <conditionalFormatting sqref="M2:M7">
    <cfRule type="cellIs" dxfId="2" priority="1" stopIfTrue="1" operator="equal">
      <formula>$L$2</formula>
    </cfRule>
  </conditionalFormatting>
  <conditionalFormatting sqref="L14:L508">
    <cfRule type="cellIs" dxfId="1" priority="2" stopIfTrue="1" operator="equal">
      <formula>"Bom"</formula>
    </cfRule>
    <cfRule type="cellIs" dxfId="0" priority="3" stopIfTrue="1" operator="equal">
      <formula>"Mau"</formula>
    </cfRule>
  </conditionalFormatting>
  <pageMargins left="0.75" right="0.75" top="1" bottom="1" header="0.5" footer="0.5"/>
  <pageSetup paperSize="9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2006-03-17T22:45:59Z</dcterms:created>
  <dcterms:modified xsi:type="dcterms:W3CDTF">2014-12-29T19:27:39Z</dcterms:modified>
</cp:coreProperties>
</file>